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DIB88551\OneDrive - Mott MacDonald\Práce\Kostelec nad Orlicí\Soupis prací\Odeslano\20250211\Soupis prací - neoceněny\"/>
    </mc:Choice>
  </mc:AlternateContent>
  <bookViews>
    <workbookView xWindow="0" yWindow="0" windowWidth="0" windowHeight="0"/>
  </bookViews>
  <sheets>
    <sheet name="Rekapitulace" sheetId="6" r:id="rId1"/>
    <sheet name="0" sheetId="2" r:id="rId2"/>
    <sheet name="SO 101" sheetId="3" r:id="rId3"/>
    <sheet name="SO 301" sheetId="4" r:id="rId4"/>
    <sheet name="SO 402" sheetId="5" r:id="rId5"/>
  </sheets>
  <calcPr/>
</workbook>
</file>

<file path=xl/calcChain.xml><?xml version="1.0" encoding="utf-8"?>
<calcChain xmlns="http://schemas.openxmlformats.org/spreadsheetml/2006/main">
  <c i="6" l="1" r="E13"/>
  <c r="D13"/>
  <c r="C13"/>
  <c r="E12"/>
  <c r="D12"/>
  <c r="C12"/>
  <c r="E11"/>
  <c r="D11"/>
  <c r="C11"/>
  <c r="E10"/>
  <c r="D10"/>
  <c r="C10"/>
  <c r="C7"/>
  <c r="C6"/>
  <c i="5" r="I3"/>
  <c r="I170"/>
  <c r="O259"/>
  <c r="I259"/>
  <c r="O255"/>
  <c r="I255"/>
  <c r="O251"/>
  <c r="I251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I161"/>
  <c r="O166"/>
  <c r="I166"/>
  <c r="O162"/>
  <c r="I162"/>
  <c r="I8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4" r="I3"/>
  <c r="I47"/>
  <c r="O52"/>
  <c r="I52"/>
  <c r="O48"/>
  <c r="I48"/>
  <c r="I26"/>
  <c r="O43"/>
  <c r="I43"/>
  <c r="O39"/>
  <c r="I39"/>
  <c r="O35"/>
  <c r="I35"/>
  <c r="O31"/>
  <c r="I31"/>
  <c r="O27"/>
  <c r="I27"/>
  <c r="I21"/>
  <c r="O22"/>
  <c r="I22"/>
  <c r="I8"/>
  <c r="O17"/>
  <c r="I17"/>
  <c r="O13"/>
  <c r="I13"/>
  <c r="O9"/>
  <c r="I9"/>
  <c i="3" r="I3"/>
  <c r="I282"/>
  <c r="O335"/>
  <c r="I335"/>
  <c r="O331"/>
  <c r="I331"/>
  <c r="O327"/>
  <c r="I327"/>
  <c r="O323"/>
  <c r="I323"/>
  <c r="O319"/>
  <c r="I319"/>
  <c r="O315"/>
  <c r="I315"/>
  <c r="O311"/>
  <c r="I311"/>
  <c r="O307"/>
  <c r="I307"/>
  <c r="O303"/>
  <c r="I303"/>
  <c r="O299"/>
  <c r="I299"/>
  <c r="O295"/>
  <c r="I295"/>
  <c r="O291"/>
  <c r="I291"/>
  <c r="O287"/>
  <c r="I287"/>
  <c r="O283"/>
  <c r="I283"/>
  <c r="I277"/>
  <c r="O278"/>
  <c r="I278"/>
  <c r="I160"/>
  <c r="O273"/>
  <c r="I273"/>
  <c r="O269"/>
  <c r="I269"/>
  <c r="O265"/>
  <c r="I265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I151"/>
  <c r="O156"/>
  <c r="I156"/>
  <c r="O152"/>
  <c r="I152"/>
  <c r="I142"/>
  <c r="O147"/>
  <c r="I147"/>
  <c r="O143"/>
  <c r="I143"/>
  <c r="I49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I8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2" r="I3"/>
  <c r="I8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<sst xmlns="http://schemas.openxmlformats.org/spreadsheetml/2006/main">
  <si>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</si>
  <si>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</si>
  <si>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</si>
  <si>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PDPS - Kostelec nad Orlicí - Parkoviště a zpevněné plochy ul. I.J.Pešiny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</si>
  <si>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</si>
  <si>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</si>
  <si>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</si>
  <si>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</si>
  <si>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</si>
  <si>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</si>
  <si>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</si>
  <si>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</t>
  </si>
  <si>
    <t>Všeobecné konstrukce a práce</t>
  </si>
  <si>
    <t>SO 101</t>
  </si>
  <si>
    <t>Parkoviště a zpevněné plochy</t>
  </si>
  <si>
    <t>SO 301</t>
  </si>
  <si>
    <t>Odvodnění komunikace</t>
  </si>
  <si>
    <t>SO 402</t>
  </si>
  <si>
    <t>Veřejné osvětlení</t>
  </si>
  <si>
    <t>Soupis prací objektu</t>
  </si>
  <si>
    <t>S</t>
  </si>
  <si>
    <t>Stavba:</t>
  </si>
  <si>
    <t>PDPS</t>
  </si>
  <si>
    <t>Kostelec nad Orlicí - Parkoviště a zpevněné plochy ul. I.J.Pešiny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</si>
  <si>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</si>
  <si>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</si>
  <si>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</si>
  <si>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</si>
  <si>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</si>
  <si>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</si>
  <si>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</si>
  <si>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</si>
  <si>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</si>
  <si>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</si>
  <si>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</si>
  <si>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</si>
  <si>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</si>
  <si>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</si>
  <si>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P</t>
  </si>
  <si>
    <t>02720</t>
  </si>
  <si>
    <t/>
  </si>
  <si>
    <t>POMOC PRÁCE ZŘÍZ NEBO ZAJIŠŤ REGULACI A OCHRANU DOPRAVY</t>
  </si>
  <si>
    <t>KPL</t>
  </si>
  <si>
    <t>PP</t>
  </si>
  <si>
    <t>Položka zahrňuje dopravně inženýrská opatření na všech komunkacích zasažených stavbou.</t>
  </si>
  <si>
    <t>VV</t>
  </si>
  <si>
    <t>1 = 1,000 [A]</t>
  </si>
  <si>
    <t>TS</t>
  </si>
  <si>
    <t>Položka zahrnuje:
- veškeré náklady spojené s objednatelem požadovanými zařízeními
Položka nezahrnuje:
- x</t>
  </si>
  <si>
    <t>02910</t>
  </si>
  <si>
    <t>1</t>
  </si>
  <si>
    <t>OSTATNÍ POŽADAVKY - ZEMĚMĚŘIČSKÁ MĚŘENÍ</t>
  </si>
  <si>
    <t>zahrnuje veškeré práce pro prozkoumání podloží, určení vhodnosti použití hydraulického pojiva včetně určení receptur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</si>
  <si>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</si>
  <si>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2</t>
  </si>
  <si>
    <t xml:space="preserve">Zaměření pro DSPS._x000d_
zahrnuje veškeré náklady spojené s objednatelem požadovanými pracemi,   - pro stanovení orientační investorské ceny určete jednotkovou cenu jako 1% odhadované ceny stavby</t>
  </si>
  <si>
    <t>02943</t>
  </si>
  <si>
    <t>OSTATNÍ POŽADAVKY - VYPRACOVÁNÍ RDS</t>
  </si>
  <si>
    <t>Vypracování RDS._x000d_
zahrnuje veškeré náklady spojené s objednatelem požadovanými pracemi</t>
  </si>
  <si>
    <t>Položka zahrnuje:
- veškeré náklady spojené s objednatelem požadovanými pracemi
Položka nezahrnuje:
- x</t>
  </si>
  <si>
    <t>02944</t>
  </si>
  <si>
    <t>OSTAT POŽADAVKY - DOKUMENTACE SKUTEČ PROVEDENÍ V DIGIT FORMĚ</t>
  </si>
  <si>
    <t>Vypracování DSPS objektů přes celou stavbu vč. digitální formy._x000d_
zahrnuje veškeré náklady spojené s objednatelem požadovanými pracemi</t>
  </si>
  <si>
    <t>014101</t>
  </si>
  <si>
    <t>POPLATKY ZA SKLÁDKU</t>
  </si>
  <si>
    <t>M3</t>
  </si>
  <si>
    <t>Poplatek za skládku odpadu z vybourání stáv. památníku</t>
  </si>
  <si>
    <t>48,523 = 48,523 [A]</t>
  </si>
  <si>
    <t>Položka zahrnuje:
- veškeré poplatky provozovateli skládky související s uložením odpadu na skládce.
Položka nezahrnuje:
- x</t>
  </si>
  <si>
    <t>Položka bude čerpána dle skutečnosti běhěm realizace. Odsohlasení objednatelem a TDS.</t>
  </si>
  <si>
    <t>Dle pol. 11130 131,55 = 131,550 [A]</t>
  </si>
  <si>
    <t>3</t>
  </si>
  <si>
    <t>Dle pol. 12373 518,6 = 518,600 [A]_x000d_
Množství využito v pol. 173103 -9,12 = -9,120 [B]_x000d_
Celkové množství = 509,480</t>
  </si>
  <si>
    <t>4</t>
  </si>
  <si>
    <t>Uložení na skládku přebytečné ornice_x000d_
Položka bude čerpána dle skutečnosti běhěm realizace. Odsohlasení objednatelem a TDS.</t>
  </si>
  <si>
    <t>Dle pol. 12110 131,55 = 131,550 [A]_x000d_
Dle pol. 18232 - množství využito na stavbě -530*0,15 = -79,500 [B]_x000d_
Celkové množství = 52,050</t>
  </si>
  <si>
    <t>5</t>
  </si>
  <si>
    <t>Dle pol. 11352_x000d_
Položka bude čerpána dle skutečnosti běhěm realizace. Odsohlasení objednatelem a TDS._x000d_
Objednatel může během realizace rozhodnout o ponechání bet. obrub a odvezení na dvůr technických služeb.</t>
  </si>
  <si>
    <t>obruby betonové 150/250/1000 16*0,15*0,25 = 0,600 [A]_x000d_
obruby betonové 50/250/500 (162+10,5+14,7)*0,05*0,25 = 2,340 [B]_x000d_
Celkové množství = 2,940</t>
  </si>
  <si>
    <t>6</t>
  </si>
  <si>
    <t>Dle pol. 11353_x000d_
Položka bude čerpána dle skutečnosti běhěm realizace. Odsohlasení objednatelem a TDS._x000d_
Objednatel může během realizace rozhodnout o ponechání kamenných obrub a odvezení na dvůr technických služeb.</t>
  </si>
  <si>
    <t>obruby kamenné 250/250/1000 (66+65+10+31)*0,25*0,2 = 8,600 [A]_x000d_
obruby kamenné 150/250/500 32*0,25*0,15 = 1,200 [B]_x000d_
Celkové množství = 9,800</t>
  </si>
  <si>
    <t>7</t>
  </si>
  <si>
    <t>Dle 11313.1 10,08 = 10,080 [A]_x000d_
Dle 11313.2 10,2 = 10,200 [B]_x000d_
Celkové množství = 20,280</t>
  </si>
  <si>
    <t>8</t>
  </si>
  <si>
    <t>Dle 11332.1 63 = 63,000 [A]_x000d_
Dle 11332.2 123,9 = 123,900 [B]_x000d_
Dle 11332.3 11 = 11,000 [C]_x000d_
Dle 11332.4 5,2 = 5,200 [D]_x000d_
Celkové množství = 203,100</t>
  </si>
  <si>
    <t>014131</t>
  </si>
  <si>
    <t>POPLATKY ZA SKLÁDKU TYP S-NO (NEBEZPEČNÝ ODPAD)</t>
  </si>
  <si>
    <t>Položka bude čerpána dle skutečnosti běhěm realizace. Nutné zhotovení diagnostiky vozovky na přítomnost PAU. Vrstev. Odsohlasení objednatelem a TDS.</t>
  </si>
  <si>
    <t>Dle 11372 kod. B 21,45 = 21,450 [A]</t>
  </si>
  <si>
    <t>015340</t>
  </si>
  <si>
    <t xml:space="preserve">POPLATKY ZA LIKVIDACI ODPADŮ NEKONTAMINOVANÝCH - 02 01 03  PAŘEZY</t>
  </si>
  <si>
    <t>T</t>
  </si>
  <si>
    <t xml:space="preserve">průměr kmene 50-90 cm, 2 ks * 120 kg/ks 2*0,12 = 0,240 [A]_x000d_
kmeny stromů uvažovaná délka 10 m, průmer kmenu po délce 0,3 m,  (délka x plocha v průřezu x obj hmotnost 900 kg/m3) 10*(3,14*0,3*0,3)*0,9 = 2,543 [B]_x000d_
Celkové množství = 2,783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</si>
  <si>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</si>
  <si>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Zemní práce</t>
  </si>
  <si>
    <t>11120</t>
  </si>
  <si>
    <t>ODSTRANĚNÍ KŘOVIN</t>
  </si>
  <si>
    <t>M2</t>
  </si>
  <si>
    <t>96 = 96,000 [A]</t>
  </si>
  <si>
    <t>Položka zahrnuje:
- odstranění křovin a stromů do průměru 100 mm
- dopravu dřevin bez ohledu na vzdálenost
- spálení na hromadách nebo štěpkování
Položka nezahrnuje:
- x</t>
  </si>
  <si>
    <t>11130</t>
  </si>
  <si>
    <t>SEJMUTÍ DRNU</t>
  </si>
  <si>
    <t>Sejmutí drnu. Odovz na skládku, uložení na skládku_x000d_
Poplatek za skládku v pol 014101.2_x000d_
Předpoklad tl. 0,15 m_x000d_
Položka bude čerpána dle skutečnosti a po schválení TDS a objednatele.</t>
  </si>
  <si>
    <t>plocha * předpokládaná tl. (326+132+224+195)*0,15 = 131,550 [A]</t>
  </si>
  <si>
    <t xml:space="preserve">Položka zahrnuje:
- vodorovnou dopravu  a uložení na skládku
Položka nezahrnuje:
- x</t>
  </si>
  <si>
    <t>11201</t>
  </si>
  <si>
    <t>KÁCENÍ STROMŮ D KMENE DO 0,5M S ODSTRANĚNÍM PAŘEZŮ</t>
  </si>
  <si>
    <t>KUS</t>
  </si>
  <si>
    <t>Kmen stromu i pařez bude uložen na skládce_x000d_
včetně odvozu na skládku_x000d_
poplatek za skládku vykázán v položce 015340</t>
  </si>
  <si>
    <t>2 = 2,000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</si>
  <si>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</si>
  <si>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11313</t>
  </si>
  <si>
    <t>ODSTRANĚNÍ KRYTU ZPEVNĚNÝCH PLOCH S ASFALTOVÝM POJIVEM</t>
  </si>
  <si>
    <t>Vybourání asfaltových krytů chodníků_x000d_
Předpokládaná tloušťka 40 mm_x000d_
Položka bude čerpána dle skutečnosti a po schválení TDS a objednatele.</t>
  </si>
  <si>
    <t>plocha * předpokládaná tl. (128+40+1+83)*0,04 = 10,080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</si>
  <si>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</si>
  <si>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Vybourání asf. krytu vozovky _x000d_
předpoklad tl. 0,15 m_x000d_
Položka bude čerpána dle skutečnosti a po schválení TDS a objednatele.</t>
  </si>
  <si>
    <t>plocha x předpokl. tl. 68*0,15 = 10,200 [A]</t>
  </si>
  <si>
    <t>11332</t>
  </si>
  <si>
    <t>ODSTRANĚNÍ PODKLADŮ ZPEVNĚNÝCH PLOCH Z KAMENIVA NESTMELENÉHO</t>
  </si>
  <si>
    <t>Vybourání podkladu chodníkových ploch z asfaltového provrchu předpoklad 250 mm_x000d_
Položka bude čerpána dle skutečnosti a po schválení TDS a objednatele.</t>
  </si>
  <si>
    <t>plocha x předpokl. tl. (128+40+1+83)*0,25 = 63,000 [A]</t>
  </si>
  <si>
    <t>Vybourání konstrukve vozovky _x000d_
předpoklad tl. 0,35 m_x000d_
Položka bude čerpána dle skutečnosti a po schválení TDS a objednatele.</t>
  </si>
  <si>
    <t>plocha x předpokl. tl. 68*0.35+286*0.35 = 123,900 [A]</t>
  </si>
  <si>
    <t>Odstranění chodníků ze štěrkovým povrchem (přes park) - předpoklad tl. 200 mm_x000d_
Položka bude čerpána dle skutečnosti a po schválení TDS a objednatele.</t>
  </si>
  <si>
    <t>plocha x předpokl. tl. 55*0,2 = 11,000 [A]</t>
  </si>
  <si>
    <t>odstranění stávající nestmelené konstrukce chodníku v parku: - předpoklad tl. 100 mm
Položka bude čerpána dle skutečnosti a po schválení TDS a objednatele.</t>
  </si>
  <si>
    <t xml:space="preserve">měřeno půdorysně ze zaměčření  x předpokl. tl. 52*0,1 = 5,200 [A]</t>
  </si>
  <si>
    <t>11352</t>
  </si>
  <si>
    <t>ODSTRANĚNÍ CHODNÍKOVÝCH A SILNIČNÍCH OBRUBNÍKŮ BETONOVÝCH</t>
  </si>
  <si>
    <t>M</t>
  </si>
  <si>
    <t>odstranění betonových obrub včetně obetonování</t>
  </si>
  <si>
    <t>obruby betonové 150/250/1000 16 = 16,000 [A]_x000d_
obruby betonové 50/250/500 162+10,5+14,7 = 187,200 [B]_x000d_
Celkové množství = 203,200</t>
  </si>
  <si>
    <t>11353</t>
  </si>
  <si>
    <t>ODSTRANĚNÍ CHODNÍKOVÝCH KAMENNÝCH OBRUBNÍKŮ</t>
  </si>
  <si>
    <t>Odstranění kamenných obrub včetně obetonování</t>
  </si>
  <si>
    <t>obruby kamenné 250/250/1000 66+65+10+31 = 172,000 [A]_x000d_
obruby kamenné 150/250/500 32 = 32,000 [B]_x000d_
Celkové množství = 204,000</t>
  </si>
  <si>
    <t>11372</t>
  </si>
  <si>
    <t>FRÉZOVÁNÍ ZPEVNĚNÝCH PLOCH ASFALTOVÝCH</t>
  </si>
  <si>
    <t xml:space="preserve">Frézování AHV stávajících vozovek, s povinným odkupem zhotovitele/ odoz na dvůr správce komunikace _x000d_
Frézování po jednotlivých vrstvách_x000d_
frézování části vozovky předpoklad tl. 150 mm_x000d_
_x000d_
 50% z pol. č. 11372 povinný odkup zhotovitelem_x000d_
Položka bude čerpána dle skutečnosti a po schválení TDS a objednatele._x000d_
_x000d_
 50% z pol. č. 11372  odvoz na skládku nebezpečného odpadu, poplatek za skládku vykázán v pol. 014131_x000d_
Položka bude čerpána dle skutečnosti a po schválení TDS a objednatele.</t>
  </si>
  <si>
    <t>povinný odkup zhtovitelem - plocha x tl x předpokald. procenta (286)*0,15*0,5 = 21,450 [A]_x000d_
odvoz na skládku nebezpečného odpadu - plocha x tl x předpokald. procenta (286)*0,15*0,5 = 21,450 [B]_x000d_
Celkové množství = 42,900</t>
  </si>
  <si>
    <t>12110</t>
  </si>
  <si>
    <t>SEJMUTÍ ORNICE NEBO LESNÍ PŮDY</t>
  </si>
  <si>
    <t xml:space="preserve">Sejmutí ornice v mocnosti dle pedologického průzkumu. Ornice s využitím na stavbě._x000d_
Sejmutí ornice předpoklad tl. 0.15m  (nebyl zhotoven pedologický průzkum, tedy množství ornice není možné určit. Pokud se v místě stavby ornice nebude nacházet bude odstraněná zemina uložena na skládku případně bude využita k jiným účelům na stavbe)._x000d_
Položka bude čerpána dle skutečnosti a po schválení TDS a objednatele.</t>
  </si>
  <si>
    <t>plocha x předpokl. tl. 877*0,15 = 131,550 [A]</t>
  </si>
  <si>
    <t xml:space="preserve">Položka zahrnuje:
- sejmutí ornice bez ohledu na tloušťku vrstvy
-  její vodorovnou dopravu
Položka nezahrnuje:
- uložení na trvalou skládku</t>
  </si>
  <si>
    <t>12373</t>
  </si>
  <si>
    <t>ODKOP PRO SPOD STAVBU SILNIC A ŽELEZNIC TŘ. I</t>
  </si>
  <si>
    <t>Odstranění nezpěvněné krajnice a dosypu krajnic.
Poplatek za uložení na skládku vykázán v pol. 014101.3
Výkopy pro osazení žlabu a kamenné dlažby v příkopu"_x000d_
Položka bude čerpána dle skutečnosti a po schválení TDS a objednatele.</t>
  </si>
  <si>
    <t>10*8,24+10*14,5+14*10+14*10,8 = 518,600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</si>
  <si>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</si>
  <si>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</t>
  </si>
  <si>
    <t>VYKOPÁVKY ZE ZEMNÍKŮ A SKLÁDEK TŘ. I</t>
  </si>
  <si>
    <t>Dle pol. 18232 x tl 530*0,15 = 79,500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</si>
  <si>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</si>
  <si>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17120</t>
  </si>
  <si>
    <t>ULOŽENÍ SYPANINY DO NÁSYPŮ A NA SKLÁDKY BEZ ZHUTNĚNÍ</t>
  </si>
  <si>
    <t>Dle 014101.1 48,523 = 48,523 [A]_x000d_
Dle 014101.2 131,55 = 131,550 [B]_x000d_
Dle 014101.3 509,48 = 509,480 [C]_x000d_
Dle 014101.4 52,05 = 52,050 [D]_x000d_
Dle 014101.5 2,94 = 2,940 [E]_x000d_
Dle 014101.6 9,8 = 9,800 [F]_x000d_
Dle 014101.7 20,28 = 20,280 [G]_x000d_
Dle 014101.8 203.1 = 203,100 [H]_x000d_
Celkové množství = 977,723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</si>
  <si>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</si>
  <si>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Dle 014131 21,45 = 21,450 [A]</t>
  </si>
  <si>
    <t>17180</t>
  </si>
  <si>
    <t>ULOŽENÍ SYPANINY DO NÁSYPŮ Z NAKUPOVANÝCH MATERIÁLŮ</t>
  </si>
  <si>
    <t>Zemina do aktivní zóny z naupovaných mat._x000d_
Včetně úpravy pláně a zhutnění dle PD</t>
  </si>
  <si>
    <t>pod parkovací stání a vozovku parkoviště 386*1,2*0,5 = 231,600 [A]_x000d_
pod chodníkové plochy 115*1,1*0,3 = 37,950 [B]_x000d_
Celkové množství = 269,550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</si>
  <si>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</si>
  <si>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173103</t>
  </si>
  <si>
    <t>ZEMNÍ KRAJNICE A DOSYPÁVKY SE ZHUT DO 100% PS</t>
  </si>
  <si>
    <t>Dosypávky krajnic nenamrzavým materiálem_x000d_
zlepšený materiál z výkopu stavby min na podm. vhodný._x000d_
Hutněno na 100% PS, DLE ČSN 736133</t>
  </si>
  <si>
    <t>Podél zdí 1,0*0,2*30+0,6*0,2*26 = 9,120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</si>
  <si>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</si>
  <si>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18232</t>
  </si>
  <si>
    <t>ROZPROSTŘENÍ ORNICE V ROVINĚ V TL DO 0,15M</t>
  </si>
  <si>
    <t>Ohumusování tl. 0,15m (nebyl zhotoven pedologický průzkum, tedy množství ornice není možné určit. Pokud se v místě stavby ornice nebude nacházet bude odstraněná zemina uložena na skládku případně bude využita k jiným účelům na stavbe.)</t>
  </si>
  <si>
    <t>Změřeno dle situace 530 = 530,000 [A]</t>
  </si>
  <si>
    <t>Položka zahrnuje:
- nutné přemístění ornice z dočasných skládek vzdálených do 50m
- rozprostření ornice v předepsané tloušťce v rovině a ve svahu do 1:5
Položka nezahrnuje:
- x</t>
  </si>
  <si>
    <t>18241</t>
  </si>
  <si>
    <t>ZALOŽENÍ TRÁVNÍKU RUČNÍM VÝSEVEM</t>
  </si>
  <si>
    <t>Ohumusované části budou osety travním semenem
 výsev je 25 g na 1m2.</t>
  </si>
  <si>
    <t>530 = 530,000 [A]</t>
  </si>
  <si>
    <t>Položka zahrnuje:
- dodání předepsané travní směsi, její výsev na ornici, zalévání, první pokosení, to vše bez ohledu na sklon terénu
Položka nezahrnuje:
- x</t>
  </si>
  <si>
    <t>18247</t>
  </si>
  <si>
    <t>OŠETŘOVÁNÍ TRÁVNÍKU</t>
  </si>
  <si>
    <t>4x s ošetřením po výsadbě. Počítá se s povýsevovou zálivkou na plochách zatravněných ručně 1x po 5 l/m2.</t>
  </si>
  <si>
    <t>Položka zahrnuje:
- pokosení se shrabáním, naložení shrabků na dopravní prostředek, s odvozem a se složením, to vše bez ohledu na sklon terénu
- nutné zalití a hnojení
Položka nezahrnuje:
- x</t>
  </si>
  <si>
    <t>18710</t>
  </si>
  <si>
    <t>OŠETŘENÍ ORNICE NA SKLÁDCE</t>
  </si>
  <si>
    <t>Ošetření ornice k využití na stavbě na mezideponii.</t>
  </si>
  <si>
    <t>530*0,15 = 79,500 [A]</t>
  </si>
  <si>
    <t>Položka zahrnuje:
- urovnání skládky do výšky max. 3m se sklony svahů 1:2 a mírnějšími
- založení trávníku (event. ošetření chemicky před založením trávníku při časové prodlevě mezi nasypáním skládky a osetím)
- 1x za rok ošetření chemicky
- 2x za rok sekání.
Položka nezahrnuje:
- x</t>
  </si>
  <si>
    <t>Základy</t>
  </si>
  <si>
    <t>21263R</t>
  </si>
  <si>
    <t xml:space="preserve">TRATIVODY KOMPLET  Z TRUB Z PLAST HM DN DO 150MM</t>
  </si>
  <si>
    <t>Konstrukce podélné drenáže dle VL 1 51-01 01/2022._x000d_
- zásyp kamenem 8/16_x000d_
- perforované drenážní plastové potrubí s plným dnem DN 150 (DN 200), SN8, dle TP_x000d_
83_x000d_
- hutněné lože ze štěrku 0/22 tl. 0,1 m (pro sklon &lt;1 % C8/10 X0)_x000d_
včetně navrtávky do uliční vpusti, včetně utěsnení, včetně kamerové prohlídky,</t>
  </si>
  <si>
    <t>na ul. I.J. Pešiny 69 = 69,000 [A]_x000d_
Parkoviště 20,5 = 20,500 [B]_x000d_
Celkové množství = 89,500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</si>
  <si>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dopravy_x000d_
včetně nutných tvarovek
včetně nutných navrtávek
včetně nutných zemních prací
včetně podbetonování
včetně televizní prohlídky
Položka nezahrnuje:
- opláštění z geotextilie, fólie</t>
  </si>
  <si>
    <t>21361</t>
  </si>
  <si>
    <t>DRENÁŽNÍ VRSTVY Z GEOTEXTILIE</t>
  </si>
  <si>
    <t>filtrační a separační geotextilie pro drenáže dle TP 97 s parametry:_x000d_
- netkaná, z primárních surovin (ne recyklát)_x000d_
- plošná hmotnost &gt; 300 g/m2_x000d_
- 0,05 mm &lt; O90 &lt; 0,15 mm_x000d_
- propustnost &gt; 2,7*10-2 m/s_x000d_
- odolnost proti statickému protržení (CBR) &gt; 3kN _x000d_
- odolnost proti dynamickému protržení &lt; 15 mm_x000d_
- pevnost v tahu &gt; 20 kN/m_x000d_
S2, význam filtrační funkce</t>
  </si>
  <si>
    <t>Dl. dle 21263R * prům. délka v příčném řezu 89,5*2,4 = 214,800 [A]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</si>
  <si>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</si>
  <si>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Svislé konstrukce</t>
  </si>
  <si>
    <t>32711</t>
  </si>
  <si>
    <t>ZDI OPĚR, ZÁRUB, NÁBŘEŽ Z DÍLCŮ BETON</t>
  </si>
  <si>
    <t>Palisáda betonová 200/200/1500 C35/42 XF4_x000d_
 vč. bet. lože C25/30n XF3</t>
  </si>
  <si>
    <t>dl*výška*plocha v př řezu (24)*1,5*(3,14*0,2*0,2) = 4,522 [A]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</si>
  <si>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betonových 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 nezahrnuje:
- x</t>
  </si>
  <si>
    <t>Palisáda betonová 150/150/1000 C35/42 XF4
 vč. bet. lože C25/30n XF3</t>
  </si>
  <si>
    <t>dl*výška*plocha v př řezu (3,3)*1,0*(3,14*0,15*0,15) = 0,233 [A]</t>
  </si>
  <si>
    <t>Komunikace</t>
  </si>
  <si>
    <t>56140G</t>
  </si>
  <si>
    <t xml:space="preserve">SMĚSI Z KAMENIVA STMELENÉ CEMENTEM  SC C 8/10</t>
  </si>
  <si>
    <t xml:space="preserve">KONSTRUKCE VOZOVKY PŘED PARKOVACÍ,Í STÁNÍMI PODÉL ZÁRUBNÍ ZDI  A KOLEM PŘEJEZDNÉHO PRÁHU DLE TP 170 D1-A-4-IV-PIII_x000d_
_x000d_
Směs stmělená cementem SC 8/10 fr. 0/32, 140 mm</t>
  </si>
  <si>
    <t>měřeno z řezů 132*0,140 = 18,480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</si>
  <si>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</si>
  <si>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Konstrukce přejezdného prahu_x000d_
_x000d_
Směs stmělená cementem SC 8/10 fr. 0/32, 140 mm</t>
  </si>
  <si>
    <t>měřeno z řezů 21,5*0,14 = 3,010 [A]</t>
  </si>
  <si>
    <t>56330</t>
  </si>
  <si>
    <t>VOZOVKOVÉ VRSTVY ZE ŠTĚRKODRTI</t>
  </si>
  <si>
    <t xml:space="preserve">KONSTRUKCE VOZOVKY PŘED PARKOVACÍ,Í STÁNÍMI PODÉL ZÁRUBNÍ ZDI  A KOLEM PŘEJEZDNÉHO PRÁHU DLE TP 170 D1-A-4-IV-PIII_x000d_
_x000d_
Štěrkodrť ŠDB fr. 0/63, min. 250 mm</t>
  </si>
  <si>
    <t>měřeno z řezů 36,3 = 36,300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</si>
  <si>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</si>
  <si>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KONSTRUKCE PARKOVACÍCH STÁNÍ PODÉL ZÁRUBNÍ ZDI DLE TP 170 D1-A-4-IV-PIII_x000d_
_x000d_
Štěrkodrť ŠDA fr. 0/63, min. 200 mm</t>
  </si>
  <si>
    <t>2.42*0.2*(25.65+37.4)*1.1 = 33,568 [A]</t>
  </si>
  <si>
    <t>Konstrukce přejezdného prahu_x000d_
_x000d_
Štěrkodrť ŠDB fr. 0/63, min. 250 mm</t>
  </si>
  <si>
    <t>měřeno z řezů 21,5*1,2*0,25 = 6,450 [A]</t>
  </si>
  <si>
    <t>KONSTRUKCE VOZOVKY JÍZDNÍHO PÁSU PARKOVIŠTĚ DLE TP 170 D1-A-3-VI-PIII_x000d_
Štěrkodrť ŠDB fr. 0/63, min. 200 mm</t>
  </si>
  <si>
    <t>měřeno z řezů 118*0,2*1,1 = 25,960 [A]</t>
  </si>
  <si>
    <t>KONSTRUKCE PARKOVACÍCH STÁNÍ DLE TP 170 D2-D-2-VI-PIII
Štěrkodrť ŠDB fr. 0/63, min. 200 mm</t>
  </si>
  <si>
    <t>KONSTRUKCE CHODNÍKŮ DLE TP 170 D2-D-1-CH-PIII (modifikováno)_x000d_
_x000d_
Štěrkodrť ŠDA fr. 0/32, min. 250 mm</t>
  </si>
  <si>
    <t>Dle 582611 327,8*0,25 = 81,950 [A]_x000d_
Dle 58261A 36,5*0,25 = 9,125 [B]_x000d_
Celkové množství = 91,075</t>
  </si>
  <si>
    <t>Konstrukce mlatového krytu chodníků 
Štěrkodrť ŠDA 8/16 60 mm</t>
  </si>
  <si>
    <t>52*0,06 = 3,120 [A]</t>
  </si>
  <si>
    <t>56333</t>
  </si>
  <si>
    <t>VOZOVKOVÉ VRSTVY ZE ŠTĚRKODRTI TL. DO 150MM</t>
  </si>
  <si>
    <t>KONSTRUKCE PARKOVACÍCH STÁNÍ PODÉL ZÁRUBNÍ ZDI DLE TP 170 D1-A-4-IV-PIII_x000d_
_x000d_
Štěrkodrť ŠDA fr. 0/32, 150 mm</t>
  </si>
  <si>
    <t>112 = 112,000 [A]</t>
  </si>
  <si>
    <t>KONSTRUKCE VOZOVKY JÍZDNÍHO PÁSU PARKOVIŠTĚ DLE TP 170 D1-A-3-VI-PIII
Štěrkodrť ŠDA fr. 0/32, 150 mm</t>
  </si>
  <si>
    <t>118*1,05 = 123,900 [A]</t>
  </si>
  <si>
    <t>KONSTRUKCE PARKOVACÍCH STÁNÍ DLE TP 170 D2-D-2-VI-PIII_x000d_
Štěrkodrť ŠDA fr. 0/32, 150 mm</t>
  </si>
  <si>
    <t>269*1,1 = 295,900 [A]</t>
  </si>
  <si>
    <t>56340</t>
  </si>
  <si>
    <t>VOZOVKOVÉ VRSTVY ZE ŠTĚRKOPÍSKU</t>
  </si>
  <si>
    <t>Konstrukce mlatového krytu chodníků _x000d_
_x000d_
Hlinitopísčitá prosívka fr. 0/4 40 mm</t>
  </si>
  <si>
    <t>Plocha x tl. 52*0.04 = 2,080 [A]</t>
  </si>
  <si>
    <t>572123</t>
  </si>
  <si>
    <t>INFILTRAČNÍ POSTŘIK Z EMULZE DO 1,0KG/M2</t>
  </si>
  <si>
    <t>KONSTRUKCE VOZOVKY JÍZDNÍHO PÁSU PARKOVIŠTĚ DLE TP 170 D1-A-3-VI-PIII_x000d_
_x000d_
Infiltrační postřik z kationaktivní emulze PI-C, 1,0 kg/m2</t>
  </si>
  <si>
    <t>118 = 118,000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</si>
  <si>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</si>
  <si>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</si>
  <si>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</si>
  <si>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 xml:space="preserve">KONSTRUKCE VOZOVKY PŘED PARKOVACÍ,Í STÁNÍMI PODÉL ZÁRUBNÍ ZDI  A KOLEM PŘEJEZDNÉHO PRÁHU DLE TP 170 D1-A-4-IV-PIII_x000d_
_x000d_
Spojovací postřik z asf. emulze PS-C 0,35kg/m2</t>
  </si>
  <si>
    <t>měřeno ze situace 132 = 132,000 [A]</t>
  </si>
  <si>
    <t>KONSTRUKCE DOPLNĚNÍ ALSFALTOVÝCH VRSTEV V NAPOJENÍ NA STÁVAJÍCÍ KOMUNIKACE A POD BETONOVOU OBRUBOU DLE TP 170 D1-A-4-IV-PIII_x000d_
_x000d_
Spojovací postřik z asf. emulze PS-C 0,35kg/m2</t>
  </si>
  <si>
    <t>Dle ACO 85,7 = 85,700 [A]_x000d_
Dle ACP 50,35 = 50,350 [B]_x000d_
Celkové množství = 136,050</t>
  </si>
  <si>
    <t>KONSTRUKCE VOZOVKY JÍZDNÍHO PÁSU PARKOVIŠTĚ DLE TP 170 D1-A-3-VI-PIII_x000d_
_x000d_
Spojovací postřik z asf. emulze PS-C 0,35kg/m2</t>
  </si>
  <si>
    <t>574A33</t>
  </si>
  <si>
    <t>ASFALTOVÝ BETON PRO OBRUSNÉ VRSTVY ACO 11 TL. 40MM</t>
  </si>
  <si>
    <t xml:space="preserve">KONSTRUKCE VOZOVKY PŘED PARKOVACÍ,Í STÁNÍMI PODÉL ZÁRUBNÍ ZDI  A KOLEM PŘEJEZDNÉHO PRÁHU DLE TP 170 D1-A-4-IV-PIII_x000d_
_x000d_
Asfaltový koberec pro obrusní vrstvy ACO 11 50/70, 40 mm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</si>
  <si>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</si>
  <si>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KONSTRUKCE DOPLNĚNÍ ALSFALTOVÝCH VRSTEV V NAPOJENÍ NA STÁVAJÍCÍ KOMUNIKACE A POD BETONOVOU OBRUBOU DLE TP 170 D1-A-4-IV-PIII_x000d_
_x000d_
Asfaltový koberec pro obrusní vrstvy ACO 11 50/70, 40 mm</t>
  </si>
  <si>
    <t>"měřeno ze situace 
standartní šířka zapravení před obrubou 0,50 m" 47.5+14.8+8+15.4 = 85,700 [A]</t>
  </si>
  <si>
    <t>KONSTRUKCE VOZOVKY JÍZDNÍHO PÁSU PARKOVIŠTĚ DLE TP 170 D1-A-3-VI-PIII_x000d_
_x000d_
Asfaltový koberec pro obrusní vrstvy ACO 11 50/70, 40 mm</t>
  </si>
  <si>
    <t>574E66</t>
  </si>
  <si>
    <t>ASFALTOVÝ BETON PRO PODKLADNÍ VRSTVY ACP 16+, 16S TL. 70MM</t>
  </si>
  <si>
    <t xml:space="preserve">KONSTRUKCE VOZOVKY PŘED PARKOVACÍ,Í STÁNÍMI PODÉL ZÁRUBNÍ ZDI  A KOLEM PŘEJEZDNÉHO PRÁHU DLE TP 170 D1-A-4-IV-PIII_x000d_
_x000d_
Asfaltový beton pro podkladný vrstvy ACP 16+ 50/70, 70 mm</t>
  </si>
  <si>
    <t>měřeno z řezů 132 = 132,000 [A]</t>
  </si>
  <si>
    <t>KONSTRUKCE DOPLNĚNÍ ALSFALTOVÝCH VRSTEV V NAPOJENÍ NA STÁVAJÍCÍ KOMUNIKACE A POD BETONOVOU OBRUBOU DLE TP 170 D1-A-4-IV-PIII_x000d_
_x000d_
Asfaltový beton pro podkladný vrstvy ACP 16+ 50/70, 70 mm</t>
  </si>
  <si>
    <t>měřeno ze situace_x000d_
standartní šířka zapravení před obrubou 0,25 m (47.5+14.6+8)*0.5+15.3 = 50,350 [A]</t>
  </si>
  <si>
    <t>KONSTRUKCE VOZOVKY JÍZDNÍHO PÁSU PARKOVIŠTĚ DLE TP 170 D1-A-3-VI-PIII_x000d_
_x000d_
Asfaltový beton pro podkladný vrstvy ACP 16+ 50/70, 70 mm</t>
  </si>
  <si>
    <t>57621</t>
  </si>
  <si>
    <t>POSYP KAMENIVEM DRCENÝM 5KG/M2</t>
  </si>
  <si>
    <t>KONSTRUKCE VOZOVKY JÍZDNÍHO PÁSU PARKOVIŠTĚ DLE TP 170 D1-A-3-VI-PIII_x000d_
_x000d_
s posyp kamenivem fr. 2/4, 3,0 kg/m2_x000d_
Dle PI-C</t>
  </si>
  <si>
    <t>118 118 = 118,000 [A]</t>
  </si>
  <si>
    <t>Položka zahrnuje:
- dodání kameniva předepsané kvality a zrnitosti
- posyp předepsaným množstvím
Položka nezahrnuje:
- x</t>
  </si>
  <si>
    <t>582611</t>
  </si>
  <si>
    <t>KRYTY Z BETON DLAŽDIC SE ZÁMKEM ŠEDÝCH TL 60MM DO LOŽE Z KAM</t>
  </si>
  <si>
    <t>KONSTRUKCE CHODNÍKŮ DLE TP 170 D2-D-1-CH-PIII (modifikováno)_x000d_
_x000d_
Dlažba z betonových prvků DL 60 mm_x000d_
Včetně ložní vsrtvy z HDK fr. 4/8 tl. 40mm</t>
  </si>
  <si>
    <t>327,8 = 327,800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</si>
  <si>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</si>
  <si>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582612</t>
  </si>
  <si>
    <t>KRYTY Z BETON DLAŽDIC SE ZÁMKEM ŠEDÝCH TL 80MM DO LOŽE Z KAM</t>
  </si>
  <si>
    <t>KONSTRUKCE PARKOVACÍCH STÁNÍ PODÉL ZÁRUBNÍ ZDI DLE TP 170 D1-A-4-IV-PIII_x000d_
_x000d_
Dlažba z betonových prvků DL 80 mm_x000d_
Včetně ložní vsrtvy z HDK fr. 4/8 tl. 40mm</t>
  </si>
  <si>
    <t>Konstrukce přejezdného prahu_x000d_
_x000d_
Dlažba z betonových prvků DL 80 mm_x000d_
Včetně ložní vsrtvy z HDK fr. 4/8 tl. 40mm</t>
  </si>
  <si>
    <t>měřeno ze situace 21,5 = 21,500 [A]</t>
  </si>
  <si>
    <t>KONSTRUKCE PARKOVACÍCH STÁNÍ DLE TP 170 D2-D-2-VI-PIII
Dlažba z betonových prvků DL 80 mm
Včetně ložní vsrtvy z HDK fr. 4/8 tl. 40mm</t>
  </si>
  <si>
    <t>58261A</t>
  </si>
  <si>
    <t>KRYTY Z BETON DLAŽDIC SE ZÁMKEM BAREV RELIÉF TL 60MM DO LOŽE Z KAM</t>
  </si>
  <si>
    <t>KONSTRUKCE CHODNÍKŮ DLE TP 170 D2-D-1-CH-PIII (modifikováno)_x000d_
_x000d_
Dlažba z betonových prvků DL 60 mm - reliefní dlažba (červená)_x000d_
Včetně ložní vsrtvy z HDK fr. 4/8 tl. 40mm</t>
  </si>
  <si>
    <t>36,5 = 36,500 [A]</t>
  </si>
  <si>
    <t>Přidružená stavební výroba</t>
  </si>
  <si>
    <t>74E701R</t>
  </si>
  <si>
    <t>DEMONTÁŽ KONZOL VČETNĚ UPEVNĚNÍ, ZÁVĚSU A DALŠÍHO PŘÍSLUŠENSTVÍ</t>
  </si>
  <si>
    <t>Odstarnění dvou ocelových sloupů památníku_x000d_
beton součástí základů pomníku_x000d_
Včetně odvozu na skládku, včetně poplatku za skládku</t>
  </si>
  <si>
    <t>výška cca 6 m + 1m pod zemí _x000d_
průměr sloupů 0,1 m 2 = 2,000 [A]</t>
  </si>
  <si>
    <t>1. Položka obsahuje:
 – všechny náklady na demontáž stávajícího zařízení se všemi pomocnými doplňujícími úpravami pro jeho likvidaci
 – naložení vybouraného materiálu na dopravní prostředek
2. Položka neobsahuje:
 X
3. Způsob měření:
Udává se počet kusů kompletní konstrukce nebo práce.</t>
  </si>
  <si>
    <t>9</t>
  </si>
  <si>
    <t>Ostatní konstrukce a práce</t>
  </si>
  <si>
    <t>914121</t>
  </si>
  <si>
    <t>DOPRAVNÍ ZNAČKY ZÁKLADNÍ VELIKOSTI OCELOVÉ FÓLIE TŘ 1 - DODÁVKA A MONTÁŽ</t>
  </si>
  <si>
    <t>Nové SDZ standartní velikost dle PD</t>
  </si>
  <si>
    <t>15 = 15,000 [A]</t>
  </si>
  <si>
    <t>Položka zahrnuje:
- dodávku a montáž značek v požadovaném provedení
Položka nezahrnuje:
- x</t>
  </si>
  <si>
    <t>914123R</t>
  </si>
  <si>
    <t>DOPRAVNÍ ZNAČKY ZÁKLADNÍ VELIKOSTI OCELOVÉ FÓLIE TŘ 1 - DEMONTÁŽ</t>
  </si>
  <si>
    <t>Odstranění stávajícího SDZ, , vč. odvozu, uložení a poplatku za skládku_x000d_
Objednatel může rozhodnout během realizace o odevzdání odstraňovaného dopravného značení do majetku technických služeb vč. sloupků.</t>
  </si>
  <si>
    <t>7 = 7,000 [A]</t>
  </si>
  <si>
    <t>Položka zahrnuje:
- odstranění, demontáž a odklizení materiálu s odvozem na předepsané místo
Položka nezahrnuje:
- x</t>
  </si>
  <si>
    <t>914921</t>
  </si>
  <si>
    <t>SLOUPKY A STOJKY DOPRAVNÍCH ZNAČEK Z OCEL TRUBEK DO PATKY - DODÁVKA A MONTÁŽ</t>
  </si>
  <si>
    <t>10 = 10,000 [A]</t>
  </si>
  <si>
    <t>Položka zahrnuje:
- sloupky
- upevňovací zařízení
- osazení (betonová patka, zemní práce)
Položka nezahrnuje:
- x</t>
  </si>
  <si>
    <t>914923R</t>
  </si>
  <si>
    <t>SLOUPKY A STOJKY DZ Z OCEL TRUBEK DO PATKY DEMONTÁŽ</t>
  </si>
  <si>
    <t>Odstranění stávajících sloupků SDZ, vč. odvozu, uložení a poplatku za skládku_x000d_
Objednatel může rozhodnout během realizace o odevzdání odstraňovaného dopravného značení do majetku technických služeb vč. sloupků.</t>
  </si>
  <si>
    <t>915111</t>
  </si>
  <si>
    <t>VODOROVNÉ DOPRAVNÍ ZNAČENÍ BARVOU HLADKÉ - DODÁVKA A POKLÁDKA</t>
  </si>
  <si>
    <t>Vodorovné značení_x000d_
Položka bude čerpána dle skutečnosti během realizace. Parkovací stání můžou být vyznačeni odlišnou barvou dlažby. Rozhodně objednatel během realizace.</t>
  </si>
  <si>
    <t>V7a 3,2*0,5*8+3,2*0,5*8+3*0,5*5+13,5*0,25+11,5*0,25+3,7 = 43,050 [A]_x000d_
V13a 3,2*0,5*8+3,2*0,5*8+3*0,5*5+13,5*0,25+11,5*0,25+3,7 = 43,050 [B]_x000d_
V10a 54*0,125+8*5,35*0,125 = 12,100 [C]_x000d_
Piktogram 2*0,75 = 1,500 [D]_x000d_
V4 0,25 37*0,25 = 9,250 [E]_x000d_
Celkové množství = 108,950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</si>
  <si>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</si>
  <si>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</si>
  <si>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</si>
  <si>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Vodorovné značení plast</t>
  </si>
  <si>
    <t>V4 0,25 37*0,25 = 9,250 [A]</t>
  </si>
  <si>
    <t>917223</t>
  </si>
  <si>
    <t>SILNIČNÍ A CHODNÍKOVÉ OBRUBY Z BETONOVÝCH OBRUBNÍKŮ ŠÍŘ 100MM</t>
  </si>
  <si>
    <t>Chodníkkové obruby betonové silniční 100x250 vč. bet. lože C25/30n XF3 tl. 0,15m</t>
  </si>
  <si>
    <t>30+10+10,5+6+9,5+7+2+5,38+13+2 = 95,380 [A]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</si>
  <si>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</si>
  <si>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</si>
  <si>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</si>
  <si>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Obruby betonové silniční 150x250 vč. bet. lože C25/30n XF3 tl. 0,15 m</t>
  </si>
  <si>
    <t>39+3+2+28+14+9+13+19+32,5+8+3+21+4,5+4+10,5+5,5+15+5,5+22+9 +32 = 299,500 [A]</t>
  </si>
  <si>
    <t>Obruby betonové silniční 150x150 vč. bet. lože C25/30n XF3 tl. 0,15 m</t>
  </si>
  <si>
    <t>3+2+6+2+6+22+20.5+15.5+9+6+25.4+38+18+6 = 179,400 [A]</t>
  </si>
  <si>
    <t>Obruby betonové silniční 150x150 . 150x250 (přechodová obruba) vč. bet. lože C25/30n XF3 tl. 0,15 m</t>
  </si>
  <si>
    <t>11 = 11,000 [A]</t>
  </si>
  <si>
    <t>919111</t>
  </si>
  <si>
    <t>ŘEZÁNÍ ASFALTOVÉHO KRYTU VOZOVEK TL DO 50MM</t>
  </si>
  <si>
    <t>Položka bude čerpána dle skutečnosti během realizace.</t>
  </si>
  <si>
    <t>měřeno ze situace 224,5+299,5 = 524,000 [A]</t>
  </si>
  <si>
    <t>Položka zahrnuje:
- řezání vozovkové vrstvy v předepsané tloušťce
- spotřeba vody
Položka nezahrnuje:
- x</t>
  </si>
  <si>
    <t>931326</t>
  </si>
  <si>
    <t>TĚSNĚNÍ DILATAČ SPAR ASF ZÁLIVKOU MODIFIK PRŮŘ DO 800MM2</t>
  </si>
  <si>
    <t>Asfaltová modifik. zálivka za horka typ N2 DLE ČSN EN 14 188-1 _x000d_
Zálivka za horka tl. 12 mm v napojení mezi asf. vrstvami</t>
  </si>
  <si>
    <t>107.6+41.7+75.2 = 224,500 [A]</t>
  </si>
  <si>
    <t>Položka zahrnuje:
- dodávku a osazení předepsaného materiálu
- očištění ploch spáry před úpravou
- očištění okolí spáry po úpravě
Položka nezahrnuje:
- těsnící profil</t>
  </si>
  <si>
    <t>Asfaltová modifik. zálivka za horka typ N1 DLE ČSN EN 14 188-1 _x000d_
Zálivka za horka tl. 12 mm mezi asf. vozovkou a bet. obrubou</t>
  </si>
  <si>
    <t>98817</t>
  </si>
  <si>
    <t>DEMOLICE DROBNÝCH STAVEB S PODÍLEM KONSTR DO 10% KOVOVÝCH</t>
  </si>
  <si>
    <t>M3OP</t>
  </si>
  <si>
    <t>Demolice stávajícího památníku_x000d_
předpoklad objemu bouracích prací</t>
  </si>
  <si>
    <t>měřeno ze zaměření (1,7*0,9+5,2*0,5+3,6*0,5)*1.1+10*3*1,4 = 48,523 [A]</t>
  </si>
  <si>
    <t>Položka zahrnuje:
- veškerou manipulaci s vybouranou sutí a hmotami včetně uložení na skládku
- veškeré další práce plynoucí z technologického předpisu a z platných předpisů 
- rozpojení zdiva na suť schopnou odvozu na skládku
- kropení a vytváření vodní clony
- bezpečnostní opatření, vyplývající z předpisů o bezpečnosti práce
- podpěrné konstrukce jakékoli výšky
- úpravu pláně po demolici s návazností na přilehlý terén
- odpojení od sousedních nedemolovaných objektů
- jakékoli lešení a práce bez pevné pracovní podlahy
- naložení, dopravu a složení suti
- ochranná ohrazení a sítě
- ochranná zařízení proti poškození okolních objektů
- eventuelní nutnou asistenci požárních či bezpečnostních sborů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</si>
  <si>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13273</t>
  </si>
  <si>
    <t>HLOUBENÍ RÝH ŠÍŘ DO 2M PAŽ I NEPAŽ TŘ. I</t>
  </si>
  <si>
    <t>"Výkopy pro uliční vpusti a potrubí přípojek uličních vpustí:
 - šířka výkopu 1,0 m, uvažovaná včetně pažení (vizte příloha č. 4 Uložení potrubí)
 - průměrná hloubka výkopu 1,5 m
 - délky přípojek UV1=9,6 m, UV2=2,5 m, UV3=neznámé (15,0 m).
 - Rušená UV bude odkopána, bude zjištěn směr vedení její přípojky, materiál přípojky, průměr přípojky, technický stav přípojky a její zaústění a po vyhodnocení stavu stávající přípojky bude na stavbě operativně řešena možnost využití stávající přípojky k zaústění přípojky vpusti UV3 nebo bude rozhodnuto o vybourání přípojky, včetně její přípojky v celé své délce a její nahrazení samostatnou přípojkou od UV3. Zaústění nové vpusti UV3 tak bude provedeno na stavbě dle zjištěných skutečných podmínek buď novou přípojkou v celé své délce, nebo přepojením do stávajícího potrubí překládané rušené (bourané) stávající uliční vpusti. Místo zaústění ani směr přípojky rušené vpusti není v době projektování známé. Z toho důvodu se u vpusti UV3 navrhuje jednotná odhadovaná délka přípojky 15,0 m. Tedy UV3=15,0 m. Projektant upozorňuje, že se jedná o odhad a skutečná délka se prokáže až na stavbě při výkopových pracích u rušené UV.</t>
  </si>
  <si>
    <t>40,65 = 40,650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</si>
  <si>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</si>
  <si>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17411</t>
  </si>
  <si>
    <t>ZÁSYP JAM A RÝH ZEMINOU SE ZHUTNĚNÍM</t>
  </si>
  <si>
    <t xml:space="preserve">Zásyp  uličních vpustí a potrubí uličních vpustí:
 -šířka výkopu 1,0 m, uvažovaná včetně pažení (vizte příloha č. 4 Uložení potrubí)
 - průměrná hloubka výkopu 1,5 m
 - zásyp je výsledkem rozdílů: výkop - podsyp - obsyp - objem potrubí - objem uličních vpustí
 - délky přípojek UV1=9,6 m, UV2=2,5 m, UV3=neznámé (15,0 m)</t>
  </si>
  <si>
    <t>23,32 = 23,320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</si>
  <si>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</si>
  <si>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</si>
  <si>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</si>
  <si>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 xml:space="preserve">Obsyp pro potrubí uličních vpustí:_x000d_
  -šířka obsypu 1,0 m, uvažovaná včetně pažení (vizte příloha č. 4 Uložení potrubí)_x000d_
 - plocha obsypu: šířka obsypu 1,0 m * výška obsypu (DN potrubí 0,2 m + 0,3 m) - plocha potrubí (DN 200 mm) je 0,0314 m2 * délky přípojek UV_x000d_
 - délky přípojek UV1=9,6 m, UV2=2,5 m, UV3=neznámé (15,0 m)</t>
  </si>
  <si>
    <t>12,699 = 12,699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</si>
  <si>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</si>
  <si>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Vodorovné konstrukce</t>
  </si>
  <si>
    <t>45157</t>
  </si>
  <si>
    <t>PODKLADNÍ A VÝPLŇOVÉ VRSTVY Z KAMENIVA TĚŽENÉHO</t>
  </si>
  <si>
    <t xml:space="preserve">Podsyp pro potrubí uličních vpustí:
  -šířka podypu 1,0 m, uvažovaná včetně pažení (vizte příloha č. 4 Uložení potrubí)
 - plocha podsypu: šířka podsypu 1,0 m * výška podsypu 0,1 m * délky přípojek UV
 - délky přípojek UV1=9,6 m, UV2=2,5 m, UV3=neznámé (15,0 m)
položka zahrnuje dodávku předepsaného kameniva, mimostaveništní a vnitrostaveništní dopravu a jeho uložení
není-li v zadávací dokumentaci uvedeno jinak, jedná se o nakupovaný materiál"</t>
  </si>
  <si>
    <t>2,71 = 2,710 [A]</t>
  </si>
  <si>
    <t>položka zahrnuje dodávku předepsaného kameniva, mimostaveništní a vnitrostaveništní dopravu a jeho uložení
není-li v zadávací dokumentaci uvedeno jinak, jedná se o nakupovaný materiál</t>
  </si>
  <si>
    <t>Potrubí</t>
  </si>
  <si>
    <t>87434</t>
  </si>
  <si>
    <t>POTRUBÍ Z TRUB PLASTOVÝCH ODPADNÍCH DN DO 200MM</t>
  </si>
  <si>
    <t>SN16_x000d_
- přípojky uličních vpustí_x000d_
 - délky přípojek UV1=9,6 m, UV2=2,5 m, UV3=neznámé (15,0 m)</t>
  </si>
  <si>
    <t>27,11 = 27,110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</si>
  <si>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</si>
  <si>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</si>
  <si>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</si>
  <si>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>-počet uličních vpustí: 3 ks _x000d_
- UV1, UV2, UV3</t>
  </si>
  <si>
    <t>3 = 3,000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</si>
  <si>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</si>
  <si>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89946</t>
  </si>
  <si>
    <t>VÝŘEZ, VÝSEK, ÚTES NA POTRUBÍ DN DO 400MM</t>
  </si>
  <si>
    <t>- očet uličních vpustí: 3 ks _x000d_
- DN kanalizace pro zaústění přípojek není znám, pruměr potrubí DN 400 mm je odhadnut!_x000d_
- UV1, UV2, UV3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</si>
  <si>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</si>
  <si>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899642</t>
  </si>
  <si>
    <t>ZKOUŠKA VODOTĚSNOSTI POTRUBÍ DN DO 200MM</t>
  </si>
  <si>
    <t>- celá délka nově vybudovaného potrubí přípojek uličních vpustí DN 200</t>
  </si>
  <si>
    <t>27,1 = 27,100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</si>
  <si>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</si>
  <si>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</si>
  <si>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</si>
  <si>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</si>
  <si>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96687</t>
  </si>
  <si>
    <t>VYBOURÁNÍ ULIČNÍCH VPUSTÍ KOMPLETNÍCH</t>
  </si>
  <si>
    <t>- počet bouraných vpustí = 1 ks _x000d_
- včetně poplatku za skládku, položka 0141** se nevykazuje!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</si>
  <si>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</si>
  <si>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969245</t>
  </si>
  <si>
    <t>VYBOURÁNÍ POTRUBÍ DN DO 300MM KANALIZAČ</t>
  </si>
  <si>
    <t xml:space="preserve">- odhadovaná délka bourané přípojky stávající UV_x000d_
  včetně poplatku za skládku, položka 0141** se nevykazuje!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</si>
  <si>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</si>
  <si>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Elektromontáže - Elektroinstalace</t>
  </si>
  <si>
    <t>N01</t>
  </si>
  <si>
    <t>TRUBKA 450N LDPE/HDPE</t>
  </si>
  <si>
    <t>m</t>
  </si>
  <si>
    <t>Trubka 450N LDPE/HDPE_x000d_
KF 09040 D40/32mm_x000d_
Materiál včetně montáže</t>
  </si>
  <si>
    <t>130 = 130,000 [A]</t>
  </si>
  <si>
    <t>N02</t>
  </si>
  <si>
    <t>SVORKOVNICE WAGO</t>
  </si>
  <si>
    <t>KS</t>
  </si>
  <si>
    <t>Svorkovnice Wago_x000d_
273-112 2x1-2,5mm2_x000d_
Materiál včetně montáže</t>
  </si>
  <si>
    <t>N03</t>
  </si>
  <si>
    <t>KABEL SILOVÝ, IZOLACE PVC</t>
  </si>
  <si>
    <t>KABEL SILOVÝ, IZOLACE PVC_x000d_
CYKY-J 5x1.5 , pevně_x000d_
Materiál včetně montáže</t>
  </si>
  <si>
    <t>36 = 36,000 [A]</t>
  </si>
  <si>
    <t>KABEL SILOVÝ, IZOLACE PVC_x000d_
CYKY-J 4x10 , pevně_x000d_
Materiál včetně montáže</t>
  </si>
  <si>
    <t>145 = 145,000 [A]</t>
  </si>
  <si>
    <t>N04</t>
  </si>
  <si>
    <t>UKONČENÍ KABELŮ SMRŠŤOVACÍ ZÁKLOPKOU DO</t>
  </si>
  <si>
    <t>UKONČENÍ KABELŮ SMRŠŤOVACÍ ZÁKLOPKOU DO_x000d_
4x25 mm2_x000d_
Materiál včetně montáže</t>
  </si>
  <si>
    <t>N05</t>
  </si>
  <si>
    <t>UKONČENÍ VODIČŮ NA SVORKOVNICI</t>
  </si>
  <si>
    <t>UKONČENÍ VODIČŮ NA SVORKOVNICI_x000d_
Do 16 mm2_x000d_
Materiál včetně montáže</t>
  </si>
  <si>
    <t>28 = 28,000 [A]</t>
  </si>
  <si>
    <t>N06</t>
  </si>
  <si>
    <t>SPOJKA 1kV PRO KABELY S PLASTOVOU IZOLACÍ</t>
  </si>
  <si>
    <t>SPOJKA 1kV PRO KABELY S PLASTOVOU IZOLACÍ_x000d_
SMOE81512-CEE05 6-25mm2_x000d_
Materiál včetně montáže</t>
  </si>
  <si>
    <t>N07</t>
  </si>
  <si>
    <t>SVÍTIDLO PRO OSVĚTLENÍ KOMUNIKACE</t>
  </si>
  <si>
    <t>SVÍTIDLO PRO OSVĚTLENÍ KOMUNIKACE_x000d_
"A1" Digistreet BGP760 T25 DN11/727 14,2 W_x000d_
světelný tok ze svítidla 2000 lm, DIM23_x000d_
Materiál včetně montáže</t>
  </si>
  <si>
    <t>SVÍTIDLO PRO OSVĚTLENÍ KOMUNIKACE
"A2" Digistreet BGP760 T25 DW52/727 18,6 W_x000d_
světelný tok ze svítidla 2317 lm, DIM23_x000d_
Materiál včetně montáže</t>
  </si>
  <si>
    <t>SVÍTIDLO PRO OSVĚTLENÍ KOMUNIKACE - POPLATEK ZA RECYKLACI</t>
  </si>
  <si>
    <t>5 = 5,000 [A]</t>
  </si>
  <si>
    <t>N08</t>
  </si>
  <si>
    <t>11</t>
  </si>
  <si>
    <t>SVÍTIDLO PRO NASVĚTLENÍ PŘECHODU</t>
  </si>
  <si>
    <t>SVÍTIDLO PRO NASVĚTLENÍ PŘECHODU PRO CHODCE_x000d_
"P" Digistreet BGP761 T25 DPR1/740 30 W, _x000d_
pravá char., světelný tok ze svítidla 4754 lm,_x000d_
DIM23_x000d_
Materiál včetně montáže</t>
  </si>
  <si>
    <t>12</t>
  </si>
  <si>
    <t>SVÍTIDLO PRO NASVĚTLENÍ PŘECHODU - Poplatek za recyklaci</t>
  </si>
  <si>
    <t>SVÍTIDLO PRO NASVĚTLENÍ PŘECHODU PRO CHODCE
"P" Digistreet BGP761 T25 DPR1/740 30 W, 
pravá char., světelný tok ze svítidla 4754 lm,
DIM23</t>
  </si>
  <si>
    <t>N09</t>
  </si>
  <si>
    <t>STOŽÁR OSVĚTLOVACÍ KÓNICKÝ</t>
  </si>
  <si>
    <t>STOŽÁR OSVĚTLOVACÍ KÓNICKÝ VETKNUTÝ_x000d_
Azteca 6/60 (143/60), stožár pro veřejné osvětlení_x000d_
Materiál včetně montáže</t>
  </si>
  <si>
    <t>STOŽÁR OSVĚTLOVACÍ KÓNICKÝ VETKNUTÝ_x000d_
Tricolore 6 A 160/76, stožár pro přisvícení přechodů, kuželový_x000d_
Materiál včetně montáže</t>
  </si>
  <si>
    <t>STOŽÁR OSVĚTLOVACÍ KÓNICKÝ VETKNUTÝ_x000d_
LAK RAL - stožáry, lakování stožárů + balné, RAL 7011_x000d_
Materiál včetně montáže</t>
  </si>
  <si>
    <t>4 = 4,000 [A]</t>
  </si>
  <si>
    <t>N10</t>
  </si>
  <si>
    <t>VÝLOŽNÍK ROVNÝ</t>
  </si>
  <si>
    <t>VÝLOŽNÍK ROVNÝ_x000d_
UD 2/60-500/180 dvojvýložník rovný 180°_x000d_
Materiál včetně montáže</t>
  </si>
  <si>
    <t>VÝLOŽNÍK ROVNÝ_x000d_
UD 2/60-500/170 dvojvýložník rovný 170° atyp_x000d_
Materiál včetně montáže</t>
  </si>
  <si>
    <t>VÝLOŽNÍK ROVNÝ_x000d_
LAK RAL - výložníky, lakování výložníků + balné, RAL 7011_x000d_
Materiál včetně montáže</t>
  </si>
  <si>
    <t>VÝLOŽNÍK ROVNÝ_x000d_
UDK 1 - 1500/A, výložník pro přisvícení přechodů – stožár Tricolore_x000d_
Materiál včetně montáže</t>
  </si>
  <si>
    <t>VÝLOŽNÍK ROVNÝ_x000d_
Manžeta pro stožár kónický plast_x000d_
Materiál včetně montáže</t>
  </si>
  <si>
    <t>N11</t>
  </si>
  <si>
    <t>STOŽÁROVÁ SVORKOVNICE</t>
  </si>
  <si>
    <t>STOŽÁROVÁ SVORKOVNICE_x000d_
SR 481-27 Z/Un 1xE27, IP20_x000d_
Materiál včetně montáže</t>
  </si>
  <si>
    <t>STOŽÁROVÁ SVORKOVNICE_x000d_
SR 482-27 Z/Un 2xE27, IP20_x000d_
Materiál včetně montáže</t>
  </si>
  <si>
    <t>N12</t>
  </si>
  <si>
    <t>POJISTKOVÁ VLOŽKA</t>
  </si>
  <si>
    <t>POJISTKOVÁ VLOŽKA_x000d_
M142102--- Pojistka závitová 6A_x000d_
Materiál včetně montáže</t>
  </si>
  <si>
    <t>N13</t>
  </si>
  <si>
    <t>OCELOVÝ DRÁT POZINKOVANÝ</t>
  </si>
  <si>
    <t>OCELOVÝ DRÁT POZINKOVANÝ_x000d_
FeZn-D10 (0,62kg/m), volně_x000d_
Materiál včetně montáže</t>
  </si>
  <si>
    <t>8 = 8,000 [A]</t>
  </si>
  <si>
    <t>N14</t>
  </si>
  <si>
    <t>OCELOVÝ PÁSEK POZINKOVANÝ</t>
  </si>
  <si>
    <t>OCELOVÝ PÁSEK POZINKOVANÝ_x000d_
FeZn30x4 (0,95 kg/m), volně_x000d_
Materiál včetně montáže</t>
  </si>
  <si>
    <t>95 = 95,000 [A]</t>
  </si>
  <si>
    <t>N15</t>
  </si>
  <si>
    <t>SOUČÁSTI HROMOSVODŮ PROVEDENÍ FeZN</t>
  </si>
  <si>
    <t>SOUČÁSTI HROMOSVOD PROVEDENÍ FeZn_x000d_
SP svorka připojovací_x000d_
Materiál včetně montáže</t>
  </si>
  <si>
    <t>SOUČÁSTI HROMOSVOD PROVEDENÍ FeZn_x000d_
SR 3a svorka zemnící páska-drát_x000d_
Materiál včetně montáže</t>
  </si>
  <si>
    <t>SOUČÁSTI HROMOSVOD PROVEDENÍ FeZn_x000d_
2360055 Antikorozní páska plastická 50mm 10m_x000d_
Materiál včetně montáže</t>
  </si>
  <si>
    <t>N16</t>
  </si>
  <si>
    <t>HODINOVE ZUCTOVACI SAZBY</t>
  </si>
  <si>
    <t>hod</t>
  </si>
  <si>
    <t>HODINOVE ZUCTOVACI SAZBY_x000d_
Uprava stavajiciho zarizeni</t>
  </si>
  <si>
    <t>6 = 6,000 [A]</t>
  </si>
  <si>
    <t>HODINOVE ZUCTOVACI SAZBY_x000d_
 Vyhledani pripojovaciho mista</t>
  </si>
  <si>
    <t>HODINOVE ZUCTOVACI SAZBY_x000d_
Napojeni na stavajici zarizeni</t>
  </si>
  <si>
    <t>HODINOVE ZUCTOVACI SAZBY_x000d_
Zkusebni provoz</t>
  </si>
  <si>
    <t>HODINOVE ZUCTOVACI SAZBY_x000d_
Zajištění kabeláže proti poškození</t>
  </si>
  <si>
    <t>kpl</t>
  </si>
  <si>
    <t>HODINOVE ZUCTOVACI SAZBY_x000d_
Zajištění provizorního provozu zařízení</t>
  </si>
  <si>
    <t>N17</t>
  </si>
  <si>
    <t xml:space="preserve">PROVEDENI REVIZNICH ZKOUSEK  DLE CSN 331500</t>
  </si>
  <si>
    <t xml:space="preserve">PROVEDENI REVIZNICH ZKOUSEK  DLE CSN 331500_x000d_
Revizní technik</t>
  </si>
  <si>
    <t>9 = 9,000 [A]</t>
  </si>
  <si>
    <t>N39</t>
  </si>
  <si>
    <t>PPV 6,00% z montáže: materiál + práce</t>
  </si>
  <si>
    <t>N40</t>
  </si>
  <si>
    <t>Dodav. dokumentace 3,00% z mezisoučtu 2</t>
  </si>
  <si>
    <t>Demontáže - uvede se jen montážní položka</t>
  </si>
  <si>
    <t>N18</t>
  </si>
  <si>
    <t>KABEL SILOVÝ,IZOLACE PVC</t>
  </si>
  <si>
    <t>60 = 60,000 [A]</t>
  </si>
  <si>
    <t>N19</t>
  </si>
  <si>
    <t>PODRUŽNÝ MATERIÁL</t>
  </si>
  <si>
    <t>N20</t>
  </si>
  <si>
    <t>VYTÝČENÍ TRATI KABEL.VEDENÍ</t>
  </si>
  <si>
    <t>km</t>
  </si>
  <si>
    <t>VYTÝČENÍ TRATI KABEL.VEDENÍ_x000d_
 Podél silnice</t>
  </si>
  <si>
    <t>0,10 = 0,100 [A]</t>
  </si>
  <si>
    <t>N21</t>
  </si>
  <si>
    <t>m2</t>
  </si>
  <si>
    <t>SEJMUTÍ DRNU_x000d_
Nářez drnu,naložení,odvoz</t>
  </si>
  <si>
    <t>N22</t>
  </si>
  <si>
    <t>JÁMA PRO STOŽÁRY VER.OSVĚTLENÍ O OBJEMU DO 2 m3</t>
  </si>
  <si>
    <t>m3</t>
  </si>
  <si>
    <t>2,50 = 2,500 [A]</t>
  </si>
  <si>
    <t>N23</t>
  </si>
  <si>
    <t>ZÁKLAD Z PROSTÉHO BETONU</t>
  </si>
  <si>
    <t>ZÁKLAD Z PROSTÉHO BETONU_x000d_
Do bednění</t>
  </si>
  <si>
    <t>N24</t>
  </si>
  <si>
    <t>POUZDROVÝ ZÁKL.PRO STOŽ.VENK. OSVĚTL.MIMO OSU TRASY KABELU</t>
  </si>
  <si>
    <t>N25</t>
  </si>
  <si>
    <t>HLOUBENÍ KABELOVÉ RÝHY V ZEMINĚ TŘÍDY 3</t>
  </si>
  <si>
    <t>HLOUBENÍ KABELOVÉ RÝHY V ZEMINĚ TŘÍDY 3_x000d_
Šíře 500mm,hloubka 500mm</t>
  </si>
  <si>
    <t>85 = 85,000 [A]</t>
  </si>
  <si>
    <t>HLOUBENÍ KABELOVÉ RÝHY V ZEMINĚ TŘÍDY 3_x000d_
Šíře 500mm,hloubka 800mm</t>
  </si>
  <si>
    <t>N26</t>
  </si>
  <si>
    <t>ZŘÍZENÍ KABEL.LOŽE Z KOPANÉHO PÍSKU BEZ ZAKRYTÍ</t>
  </si>
  <si>
    <t>ZŘÍZENÍ KABEL.LOŽE Z KOPANÉHO PÍSKU BEZ ZAKRYTÍ_x000d_
Šíře do 65cm,tloušťka 10cm</t>
  </si>
  <si>
    <t>180 = 180,000 [A]</t>
  </si>
  <si>
    <t>N27</t>
  </si>
  <si>
    <t>FOLIE VÝSTRAŽNÁ Z PVC</t>
  </si>
  <si>
    <t>FOLIE VÝSTRAŽNÁ Z PVC_x000d_
Šířka 33cm</t>
  </si>
  <si>
    <t>N28</t>
  </si>
  <si>
    <t>ZÁHOZ KABEL.RÝHY-ZEMINA TŘ.3 VČETNĚ HUTNĚNÍ</t>
  </si>
  <si>
    <t>ZÁHOZ KABEL.RÝHY-ZEMINA TŘ.3 VČETNĚ HUTNĚNÍ_x000d_
Šíře 500mm,hloubka 300mm</t>
  </si>
  <si>
    <t>ZÁHOZ KABEL.RÝHY-ZEMINA TŘ.3 VČETNĚ HUTNĚNÍ_x000d_
Šíře 500mm,hloubka 600mm</t>
  </si>
  <si>
    <t>N29</t>
  </si>
  <si>
    <t>VÝKOP JÁMY STARTOVACÍ</t>
  </si>
  <si>
    <t>N30</t>
  </si>
  <si>
    <t>NEŘÍZENÝ PROTLAK VČ. CHRÁNIČKY</t>
  </si>
  <si>
    <t>N31</t>
  </si>
  <si>
    <t>ZÁHOZ JÁMY,UPĚCHOVÁNÍ,ÚPRAVA</t>
  </si>
  <si>
    <t>4,50 = 4,500 [A]</t>
  </si>
  <si>
    <t>ODVOZ ZEMINY</t>
  </si>
  <si>
    <t>ODVOZ ZEMINY_x000d_
Do vzdálenosti 1 km</t>
  </si>
  <si>
    <t>13,60 = 13,600 [A]</t>
  </si>
  <si>
    <t>ODVOZ ZEMINY_x000d_
Za každý další km</t>
  </si>
  <si>
    <t>204 = 204,000 [A]</t>
  </si>
  <si>
    <t>N32</t>
  </si>
  <si>
    <t>ÚPRAVA POVRCHU</t>
  </si>
  <si>
    <t>ÚPRAVA POVRCHU_x000d_
Osetí povrchu travou</t>
  </si>
  <si>
    <t>N33</t>
  </si>
  <si>
    <t>PROVIZORNÍ ÚPRAVA TERÉNU V PŘÍRODNÍ ZEMINĚ</t>
  </si>
  <si>
    <t>PROVIZORNÍ ÚPRAVA TERÉNU V PŘÍRODNÍ ZEMINĚ_x000d_
 Zemina třídy 3</t>
  </si>
  <si>
    <t>46 = 46,000 [A]</t>
  </si>
  <si>
    <t>N34</t>
  </si>
  <si>
    <t>PODKLADOVÁ VRSTVA</t>
  </si>
  <si>
    <t>PODKLADOVÁ VRSTVA_x000d_
Ze šterkopísku</t>
  </si>
  <si>
    <t>N35</t>
  </si>
  <si>
    <t>ZÁSYP STOŽÁR. POUZDRA</t>
  </si>
  <si>
    <t>ZÁSYP STOŽÁR. POUZDRA_x000d_
Štěrkem</t>
  </si>
  <si>
    <t>N36</t>
  </si>
  <si>
    <t>ZAMĚŘENÍ TRASY KABEL.VEDENÍ DO GEODETICKÉ MAPY</t>
  </si>
  <si>
    <t>ZAMĚŘENÍ TRASY KABEL.VEDENÍ DO GEODETICKÉ MAPY_x000d_
zastavěný prostor</t>
  </si>
  <si>
    <t>98 = 98,000 [A]</t>
  </si>
  <si>
    <t>N37</t>
  </si>
  <si>
    <t>GEODETICKÉ PRÁCE</t>
  </si>
  <si>
    <t>ks</t>
  </si>
  <si>
    <t>GEODETICKÉ PRÁCE_x000d_
Zaměření bodu</t>
  </si>
  <si>
    <t>N38</t>
  </si>
  <si>
    <t>POPLATEK ZA ULOŽENÍ NA SKLÁDKU</t>
  </si>
  <si>
    <t>t</t>
  </si>
  <si>
    <t>POPLATEK ZA ULOŽENÍ NA SKLÁDKU_x000d_
Hlušina (2,1t/m3)</t>
  </si>
  <si>
    <t>29 = 29,000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</si>
</sst>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SUM(C10:C13)</f>
        <v>0</v>
      </c>
      <c r="D6" s="3"/>
      <c r="E6" s="3"/>
    </row>
    <row r="7">
      <c r="A7" s="3"/>
      <c r="B7" s="5" t="s">
        <v>5</v>
      </c>
      <c r="C7" s="6">
        <f>SUM(E10:E13)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'0'!I3</f>
        <v>0</v>
      </c>
      <c r="D10" s="10">
        <f>SUMIFS('0'!O:O,'0'!A:A,"P")</f>
        <v>0</v>
      </c>
      <c r="E10" s="10">
        <f>C10+D10</f>
        <v>0</v>
      </c>
    </row>
    <row r="11">
      <c r="A11" s="8" t="s">
        <v>13</v>
      </c>
      <c r="B11" s="9" t="s">
        <v>14</v>
      </c>
      <c r="C11" s="10">
        <f>'SO 101'!I3</f>
        <v>0</v>
      </c>
      <c r="D11" s="10">
        <f>SUMIFS('SO 101'!O:O,'SO 101'!A:A,"P")</f>
        <v>0</v>
      </c>
      <c r="E11" s="10">
        <f>C11+D11</f>
        <v>0</v>
      </c>
    </row>
    <row r="12">
      <c r="A12" s="8" t="s">
        <v>15</v>
      </c>
      <c r="B12" s="9" t="s">
        <v>16</v>
      </c>
      <c r="C12" s="10">
        <f>'SO 301'!I3</f>
        <v>0</v>
      </c>
      <c r="D12" s="10">
        <f>SUMIFS('SO 301'!O:O,'SO 301'!A:A,"P")</f>
        <v>0</v>
      </c>
      <c r="E12" s="10">
        <f>C12+D12</f>
        <v>0</v>
      </c>
    </row>
    <row r="13">
      <c r="A13" s="8" t="s">
        <v>17</v>
      </c>
      <c r="B13" s="9" t="s">
        <v>18</v>
      </c>
      <c r="C13" s="10">
        <f>'SO 402'!I3</f>
        <v>0</v>
      </c>
      <c r="D13" s="10">
        <f>SUMIFS('SO 402'!O:O,'SO 402'!A:A,"P")</f>
        <v>0</v>
      </c>
      <c r="E13" s="10">
        <f>C13+D13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19</v>
      </c>
      <c r="F2" s="16"/>
      <c r="G2" s="16"/>
      <c r="H2" s="16"/>
      <c r="I2" s="16"/>
      <c r="J2" s="18"/>
    </row>
    <row r="3" ht="30">
      <c r="A3" s="3" t="s">
        <v>20</v>
      </c>
      <c r="B3" s="19" t="s">
        <v>21</v>
      </c>
      <c r="C3" s="20" t="s">
        <v>22</v>
      </c>
      <c r="D3" s="21"/>
      <c r="E3" s="22" t="s">
        <v>23</v>
      </c>
      <c r="F3" s="16"/>
      <c r="G3" s="16"/>
      <c r="H3" s="23" t="s">
        <v>11</v>
      </c>
      <c r="I3" s="24">
        <f>SUMIFS(I8:I28,A8:A28,"SD")</f>
        <v>0</v>
      </c>
      <c r="J3" s="18"/>
      <c r="O3">
        <v>0</v>
      </c>
      <c r="P3">
        <v>2</v>
      </c>
    </row>
    <row r="4">
      <c r="A4" s="3" t="s">
        <v>24</v>
      </c>
      <c r="B4" s="19" t="s">
        <v>25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26</v>
      </c>
      <c r="B5" s="26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7" t="s">
        <v>34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35</v>
      </c>
      <c r="I6" s="7" t="s">
        <v>36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37</v>
      </c>
      <c r="B8" s="31"/>
      <c r="C8" s="32" t="s">
        <v>11</v>
      </c>
      <c r="D8" s="33"/>
      <c r="E8" s="30" t="s">
        <v>12</v>
      </c>
      <c r="F8" s="33"/>
      <c r="G8" s="33"/>
      <c r="H8" s="33"/>
      <c r="I8" s="34">
        <f>SUMIFS(I9:I28,A9:A28,"P")</f>
        <v>0</v>
      </c>
      <c r="J8" s="35"/>
    </row>
    <row r="9">
      <c r="A9" s="36" t="s">
        <v>38</v>
      </c>
      <c r="B9" s="36">
        <v>1</v>
      </c>
      <c r="C9" s="37" t="s">
        <v>39</v>
      </c>
      <c r="D9" s="36" t="s">
        <v>40</v>
      </c>
      <c r="E9" s="38" t="s">
        <v>41</v>
      </c>
      <c r="F9" s="39" t="s">
        <v>42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30">
      <c r="A10" s="36" t="s">
        <v>43</v>
      </c>
      <c r="B10" s="43"/>
      <c r="C10" s="44"/>
      <c r="D10" s="44"/>
      <c r="E10" s="38" t="s">
        <v>44</v>
      </c>
      <c r="F10" s="44"/>
      <c r="G10" s="44"/>
      <c r="H10" s="44"/>
      <c r="I10" s="44"/>
      <c r="J10" s="45"/>
    </row>
    <row r="11">
      <c r="A11" s="36" t="s">
        <v>45</v>
      </c>
      <c r="B11" s="43"/>
      <c r="C11" s="44"/>
      <c r="D11" s="44"/>
      <c r="E11" s="46" t="s">
        <v>46</v>
      </c>
      <c r="F11" s="44"/>
      <c r="G11" s="44"/>
      <c r="H11" s="44"/>
      <c r="I11" s="44"/>
      <c r="J11" s="45"/>
    </row>
    <row r="12" ht="60">
      <c r="A12" s="36" t="s">
        <v>47</v>
      </c>
      <c r="B12" s="43"/>
      <c r="C12" s="44"/>
      <c r="D12" s="44"/>
      <c r="E12" s="38" t="s">
        <v>48</v>
      </c>
      <c r="F12" s="44"/>
      <c r="G12" s="44"/>
      <c r="H12" s="44"/>
      <c r="I12" s="44"/>
      <c r="J12" s="45"/>
    </row>
    <row r="13">
      <c r="A13" s="36" t="s">
        <v>38</v>
      </c>
      <c r="B13" s="36">
        <v>2</v>
      </c>
      <c r="C13" s="37" t="s">
        <v>49</v>
      </c>
      <c r="D13" s="36" t="s">
        <v>50</v>
      </c>
      <c r="E13" s="38" t="s">
        <v>51</v>
      </c>
      <c r="F13" s="39" t="s">
        <v>42</v>
      </c>
      <c r="G13" s="40">
        <v>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 ht="30">
      <c r="A14" s="36" t="s">
        <v>43</v>
      </c>
      <c r="B14" s="43"/>
      <c r="C14" s="44"/>
      <c r="D14" s="44"/>
      <c r="E14" s="38" t="s">
        <v>52</v>
      </c>
      <c r="F14" s="44"/>
      <c r="G14" s="44"/>
      <c r="H14" s="44"/>
      <c r="I14" s="44"/>
      <c r="J14" s="45"/>
    </row>
    <row r="15">
      <c r="A15" s="36" t="s">
        <v>45</v>
      </c>
      <c r="B15" s="43"/>
      <c r="C15" s="44"/>
      <c r="D15" s="44"/>
      <c r="E15" s="46" t="s">
        <v>46</v>
      </c>
      <c r="F15" s="44"/>
      <c r="G15" s="44"/>
      <c r="H15" s="44"/>
      <c r="I15" s="44"/>
      <c r="J15" s="45"/>
    </row>
    <row r="16" ht="105">
      <c r="A16" s="36" t="s">
        <v>47</v>
      </c>
      <c r="B16" s="43"/>
      <c r="C16" s="44"/>
      <c r="D16" s="44"/>
      <c r="E16" s="38" t="s">
        <v>53</v>
      </c>
      <c r="F16" s="44"/>
      <c r="G16" s="44"/>
      <c r="H16" s="44"/>
      <c r="I16" s="44"/>
      <c r="J16" s="45"/>
    </row>
    <row r="17">
      <c r="A17" s="36" t="s">
        <v>38</v>
      </c>
      <c r="B17" s="36">
        <v>3</v>
      </c>
      <c r="C17" s="37" t="s">
        <v>49</v>
      </c>
      <c r="D17" s="36" t="s">
        <v>54</v>
      </c>
      <c r="E17" s="38" t="s">
        <v>51</v>
      </c>
      <c r="F17" s="39" t="s">
        <v>42</v>
      </c>
      <c r="G17" s="40">
        <v>1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 ht="60">
      <c r="A18" s="36" t="s">
        <v>43</v>
      </c>
      <c r="B18" s="43"/>
      <c r="C18" s="44"/>
      <c r="D18" s="44"/>
      <c r="E18" s="38" t="s">
        <v>55</v>
      </c>
      <c r="F18" s="44"/>
      <c r="G18" s="44"/>
      <c r="H18" s="44"/>
      <c r="I18" s="44"/>
      <c r="J18" s="45"/>
    </row>
    <row r="19">
      <c r="A19" s="36" t="s">
        <v>45</v>
      </c>
      <c r="B19" s="43"/>
      <c r="C19" s="44"/>
      <c r="D19" s="44"/>
      <c r="E19" s="46" t="s">
        <v>46</v>
      </c>
      <c r="F19" s="44"/>
      <c r="G19" s="44"/>
      <c r="H19" s="44"/>
      <c r="I19" s="44"/>
      <c r="J19" s="45"/>
    </row>
    <row r="20" ht="105">
      <c r="A20" s="36" t="s">
        <v>47</v>
      </c>
      <c r="B20" s="43"/>
      <c r="C20" s="44"/>
      <c r="D20" s="44"/>
      <c r="E20" s="38" t="s">
        <v>53</v>
      </c>
      <c r="F20" s="44"/>
      <c r="G20" s="44"/>
      <c r="H20" s="44"/>
      <c r="I20" s="44"/>
      <c r="J20" s="45"/>
    </row>
    <row r="21">
      <c r="A21" s="36" t="s">
        <v>38</v>
      </c>
      <c r="B21" s="36">
        <v>4</v>
      </c>
      <c r="C21" s="37" t="s">
        <v>56</v>
      </c>
      <c r="D21" s="36" t="s">
        <v>40</v>
      </c>
      <c r="E21" s="38" t="s">
        <v>57</v>
      </c>
      <c r="F21" s="39" t="s">
        <v>42</v>
      </c>
      <c r="G21" s="40">
        <v>1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 ht="45">
      <c r="A22" s="36" t="s">
        <v>43</v>
      </c>
      <c r="B22" s="43"/>
      <c r="C22" s="44"/>
      <c r="D22" s="44"/>
      <c r="E22" s="38" t="s">
        <v>58</v>
      </c>
      <c r="F22" s="44"/>
      <c r="G22" s="44"/>
      <c r="H22" s="44"/>
      <c r="I22" s="44"/>
      <c r="J22" s="45"/>
    </row>
    <row r="23">
      <c r="A23" s="36" t="s">
        <v>45</v>
      </c>
      <c r="B23" s="43"/>
      <c r="C23" s="44"/>
      <c r="D23" s="44"/>
      <c r="E23" s="46" t="s">
        <v>46</v>
      </c>
      <c r="F23" s="44"/>
      <c r="G23" s="44"/>
      <c r="H23" s="44"/>
      <c r="I23" s="44"/>
      <c r="J23" s="45"/>
    </row>
    <row r="24" ht="60">
      <c r="A24" s="36" t="s">
        <v>47</v>
      </c>
      <c r="B24" s="43"/>
      <c r="C24" s="44"/>
      <c r="D24" s="44"/>
      <c r="E24" s="38" t="s">
        <v>59</v>
      </c>
      <c r="F24" s="44"/>
      <c r="G24" s="44"/>
      <c r="H24" s="44"/>
      <c r="I24" s="44"/>
      <c r="J24" s="45"/>
    </row>
    <row r="25">
      <c r="A25" s="36" t="s">
        <v>38</v>
      </c>
      <c r="B25" s="36">
        <v>5</v>
      </c>
      <c r="C25" s="37" t="s">
        <v>60</v>
      </c>
      <c r="D25" s="36" t="s">
        <v>40</v>
      </c>
      <c r="E25" s="38" t="s">
        <v>61</v>
      </c>
      <c r="F25" s="39" t="s">
        <v>42</v>
      </c>
      <c r="G25" s="40">
        <v>1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 ht="45">
      <c r="A26" s="36" t="s">
        <v>43</v>
      </c>
      <c r="B26" s="43"/>
      <c r="C26" s="44"/>
      <c r="D26" s="44"/>
      <c r="E26" s="38" t="s">
        <v>62</v>
      </c>
      <c r="F26" s="44"/>
      <c r="G26" s="44"/>
      <c r="H26" s="44"/>
      <c r="I26" s="44"/>
      <c r="J26" s="45"/>
    </row>
    <row r="27">
      <c r="A27" s="36" t="s">
        <v>45</v>
      </c>
      <c r="B27" s="43"/>
      <c r="C27" s="44"/>
      <c r="D27" s="44"/>
      <c r="E27" s="46" t="s">
        <v>46</v>
      </c>
      <c r="F27" s="44"/>
      <c r="G27" s="44"/>
      <c r="H27" s="44"/>
      <c r="I27" s="44"/>
      <c r="J27" s="45"/>
    </row>
    <row r="28" ht="60">
      <c r="A28" s="36" t="s">
        <v>47</v>
      </c>
      <c r="B28" s="47"/>
      <c r="C28" s="48"/>
      <c r="D28" s="48"/>
      <c r="E28" s="38" t="s">
        <v>59</v>
      </c>
      <c r="F28" s="48"/>
      <c r="G28" s="48"/>
      <c r="H28" s="48"/>
      <c r="I28" s="48"/>
      <c r="J28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19</v>
      </c>
      <c r="F2" s="16"/>
      <c r="G2" s="16"/>
      <c r="H2" s="16"/>
      <c r="I2" s="16"/>
      <c r="J2" s="18"/>
    </row>
    <row r="3" ht="30">
      <c r="A3" s="3" t="s">
        <v>20</v>
      </c>
      <c r="B3" s="19" t="s">
        <v>21</v>
      </c>
      <c r="C3" s="20" t="s">
        <v>22</v>
      </c>
      <c r="D3" s="21"/>
      <c r="E3" s="22" t="s">
        <v>23</v>
      </c>
      <c r="F3" s="16"/>
      <c r="G3" s="16"/>
      <c r="H3" s="23" t="s">
        <v>13</v>
      </c>
      <c r="I3" s="24">
        <f>SUMIFS(I8:I338,A8:A338,"SD")</f>
        <v>0</v>
      </c>
      <c r="J3" s="18"/>
      <c r="O3">
        <v>0</v>
      </c>
      <c r="P3">
        <v>2</v>
      </c>
    </row>
    <row r="4">
      <c r="A4" s="3" t="s">
        <v>24</v>
      </c>
      <c r="B4" s="19" t="s">
        <v>25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26</v>
      </c>
      <c r="B5" s="26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7" t="s">
        <v>34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35</v>
      </c>
      <c r="I6" s="7" t="s">
        <v>36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37</v>
      </c>
      <c r="B8" s="31"/>
      <c r="C8" s="32" t="s">
        <v>11</v>
      </c>
      <c r="D8" s="33"/>
      <c r="E8" s="30" t="s">
        <v>12</v>
      </c>
      <c r="F8" s="33"/>
      <c r="G8" s="33"/>
      <c r="H8" s="33"/>
      <c r="I8" s="34">
        <f>SUMIFS(I9:I48,A9:A48,"P")</f>
        <v>0</v>
      </c>
      <c r="J8" s="35"/>
    </row>
    <row r="9">
      <c r="A9" s="36" t="s">
        <v>38</v>
      </c>
      <c r="B9" s="36">
        <v>1</v>
      </c>
      <c r="C9" s="37" t="s">
        <v>63</v>
      </c>
      <c r="D9" s="36" t="s">
        <v>50</v>
      </c>
      <c r="E9" s="38" t="s">
        <v>64</v>
      </c>
      <c r="F9" s="39" t="s">
        <v>65</v>
      </c>
      <c r="G9" s="40">
        <v>48.523000000000003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43</v>
      </c>
      <c r="B10" s="43"/>
      <c r="C10" s="44"/>
      <c r="D10" s="44"/>
      <c r="E10" s="38" t="s">
        <v>66</v>
      </c>
      <c r="F10" s="44"/>
      <c r="G10" s="44"/>
      <c r="H10" s="44"/>
      <c r="I10" s="44"/>
      <c r="J10" s="45"/>
    </row>
    <row r="11">
      <c r="A11" s="36" t="s">
        <v>45</v>
      </c>
      <c r="B11" s="43"/>
      <c r="C11" s="44"/>
      <c r="D11" s="44"/>
      <c r="E11" s="46" t="s">
        <v>67</v>
      </c>
      <c r="F11" s="44"/>
      <c r="G11" s="44"/>
      <c r="H11" s="44"/>
      <c r="I11" s="44"/>
      <c r="J11" s="45"/>
    </row>
    <row r="12" ht="75">
      <c r="A12" s="36" t="s">
        <v>47</v>
      </c>
      <c r="B12" s="43"/>
      <c r="C12" s="44"/>
      <c r="D12" s="44"/>
      <c r="E12" s="38" t="s">
        <v>68</v>
      </c>
      <c r="F12" s="44"/>
      <c r="G12" s="44"/>
      <c r="H12" s="44"/>
      <c r="I12" s="44"/>
      <c r="J12" s="45"/>
    </row>
    <row r="13">
      <c r="A13" s="36" t="s">
        <v>38</v>
      </c>
      <c r="B13" s="36">
        <v>2</v>
      </c>
      <c r="C13" s="37" t="s">
        <v>63</v>
      </c>
      <c r="D13" s="36" t="s">
        <v>54</v>
      </c>
      <c r="E13" s="38" t="s">
        <v>64</v>
      </c>
      <c r="F13" s="39" t="s">
        <v>65</v>
      </c>
      <c r="G13" s="40">
        <v>131.55000000000001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 ht="30">
      <c r="A14" s="36" t="s">
        <v>43</v>
      </c>
      <c r="B14" s="43"/>
      <c r="C14" s="44"/>
      <c r="D14" s="44"/>
      <c r="E14" s="38" t="s">
        <v>69</v>
      </c>
      <c r="F14" s="44"/>
      <c r="G14" s="44"/>
      <c r="H14" s="44"/>
      <c r="I14" s="44"/>
      <c r="J14" s="45"/>
    </row>
    <row r="15">
      <c r="A15" s="36" t="s">
        <v>45</v>
      </c>
      <c r="B15" s="43"/>
      <c r="C15" s="44"/>
      <c r="D15" s="44"/>
      <c r="E15" s="46" t="s">
        <v>70</v>
      </c>
      <c r="F15" s="44"/>
      <c r="G15" s="44"/>
      <c r="H15" s="44"/>
      <c r="I15" s="44"/>
      <c r="J15" s="45"/>
    </row>
    <row r="16" ht="75">
      <c r="A16" s="36" t="s">
        <v>47</v>
      </c>
      <c r="B16" s="43"/>
      <c r="C16" s="44"/>
      <c r="D16" s="44"/>
      <c r="E16" s="38" t="s">
        <v>68</v>
      </c>
      <c r="F16" s="44"/>
      <c r="G16" s="44"/>
      <c r="H16" s="44"/>
      <c r="I16" s="44"/>
      <c r="J16" s="45"/>
    </row>
    <row r="17">
      <c r="A17" s="36" t="s">
        <v>38</v>
      </c>
      <c r="B17" s="36">
        <v>3</v>
      </c>
      <c r="C17" s="37" t="s">
        <v>63</v>
      </c>
      <c r="D17" s="36" t="s">
        <v>71</v>
      </c>
      <c r="E17" s="38" t="s">
        <v>64</v>
      </c>
      <c r="F17" s="39" t="s">
        <v>65</v>
      </c>
      <c r="G17" s="40">
        <v>509.48000000000002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 ht="30">
      <c r="A18" s="36" t="s">
        <v>43</v>
      </c>
      <c r="B18" s="43"/>
      <c r="C18" s="44"/>
      <c r="D18" s="44"/>
      <c r="E18" s="38" t="s">
        <v>69</v>
      </c>
      <c r="F18" s="44"/>
      <c r="G18" s="44"/>
      <c r="H18" s="44"/>
      <c r="I18" s="44"/>
      <c r="J18" s="45"/>
    </row>
    <row r="19" ht="45">
      <c r="A19" s="36" t="s">
        <v>45</v>
      </c>
      <c r="B19" s="43"/>
      <c r="C19" s="44"/>
      <c r="D19" s="44"/>
      <c r="E19" s="46" t="s">
        <v>72</v>
      </c>
      <c r="F19" s="44"/>
      <c r="G19" s="44"/>
      <c r="H19" s="44"/>
      <c r="I19" s="44"/>
      <c r="J19" s="45"/>
    </row>
    <row r="20" ht="75">
      <c r="A20" s="36" t="s">
        <v>47</v>
      </c>
      <c r="B20" s="43"/>
      <c r="C20" s="44"/>
      <c r="D20" s="44"/>
      <c r="E20" s="38" t="s">
        <v>68</v>
      </c>
      <c r="F20" s="44"/>
      <c r="G20" s="44"/>
      <c r="H20" s="44"/>
      <c r="I20" s="44"/>
      <c r="J20" s="45"/>
    </row>
    <row r="21">
      <c r="A21" s="36" t="s">
        <v>38</v>
      </c>
      <c r="B21" s="36">
        <v>4</v>
      </c>
      <c r="C21" s="37" t="s">
        <v>63</v>
      </c>
      <c r="D21" s="36" t="s">
        <v>73</v>
      </c>
      <c r="E21" s="38" t="s">
        <v>64</v>
      </c>
      <c r="F21" s="39" t="s">
        <v>65</v>
      </c>
      <c r="G21" s="40">
        <v>52.049999999999997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 ht="45">
      <c r="A22" s="36" t="s">
        <v>43</v>
      </c>
      <c r="B22" s="43"/>
      <c r="C22" s="44"/>
      <c r="D22" s="44"/>
      <c r="E22" s="38" t="s">
        <v>74</v>
      </c>
      <c r="F22" s="44"/>
      <c r="G22" s="44"/>
      <c r="H22" s="44"/>
      <c r="I22" s="44"/>
      <c r="J22" s="45"/>
    </row>
    <row r="23" ht="45">
      <c r="A23" s="36" t="s">
        <v>45</v>
      </c>
      <c r="B23" s="43"/>
      <c r="C23" s="44"/>
      <c r="D23" s="44"/>
      <c r="E23" s="46" t="s">
        <v>75</v>
      </c>
      <c r="F23" s="44"/>
      <c r="G23" s="44"/>
      <c r="H23" s="44"/>
      <c r="I23" s="44"/>
      <c r="J23" s="45"/>
    </row>
    <row r="24" ht="75">
      <c r="A24" s="36" t="s">
        <v>47</v>
      </c>
      <c r="B24" s="43"/>
      <c r="C24" s="44"/>
      <c r="D24" s="44"/>
      <c r="E24" s="38" t="s">
        <v>68</v>
      </c>
      <c r="F24" s="44"/>
      <c r="G24" s="44"/>
      <c r="H24" s="44"/>
      <c r="I24" s="44"/>
      <c r="J24" s="45"/>
    </row>
    <row r="25">
      <c r="A25" s="36" t="s">
        <v>38</v>
      </c>
      <c r="B25" s="36">
        <v>5</v>
      </c>
      <c r="C25" s="37" t="s">
        <v>63</v>
      </c>
      <c r="D25" s="36" t="s">
        <v>76</v>
      </c>
      <c r="E25" s="38" t="s">
        <v>64</v>
      </c>
      <c r="F25" s="39" t="s">
        <v>65</v>
      </c>
      <c r="G25" s="40">
        <v>2.9399999999999999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 ht="75">
      <c r="A26" s="36" t="s">
        <v>43</v>
      </c>
      <c r="B26" s="43"/>
      <c r="C26" s="44"/>
      <c r="D26" s="44"/>
      <c r="E26" s="38" t="s">
        <v>77</v>
      </c>
      <c r="F26" s="44"/>
      <c r="G26" s="44"/>
      <c r="H26" s="44"/>
      <c r="I26" s="44"/>
      <c r="J26" s="45"/>
    </row>
    <row r="27" ht="45">
      <c r="A27" s="36" t="s">
        <v>45</v>
      </c>
      <c r="B27" s="43"/>
      <c r="C27" s="44"/>
      <c r="D27" s="44"/>
      <c r="E27" s="46" t="s">
        <v>78</v>
      </c>
      <c r="F27" s="44"/>
      <c r="G27" s="44"/>
      <c r="H27" s="44"/>
      <c r="I27" s="44"/>
      <c r="J27" s="45"/>
    </row>
    <row r="28" ht="75">
      <c r="A28" s="36" t="s">
        <v>47</v>
      </c>
      <c r="B28" s="43"/>
      <c r="C28" s="44"/>
      <c r="D28" s="44"/>
      <c r="E28" s="38" t="s">
        <v>68</v>
      </c>
      <c r="F28" s="44"/>
      <c r="G28" s="44"/>
      <c r="H28" s="44"/>
      <c r="I28" s="44"/>
      <c r="J28" s="45"/>
    </row>
    <row r="29">
      <c r="A29" s="36" t="s">
        <v>38</v>
      </c>
      <c r="B29" s="36">
        <v>6</v>
      </c>
      <c r="C29" s="37" t="s">
        <v>63</v>
      </c>
      <c r="D29" s="36" t="s">
        <v>79</v>
      </c>
      <c r="E29" s="38" t="s">
        <v>64</v>
      </c>
      <c r="F29" s="39" t="s">
        <v>65</v>
      </c>
      <c r="G29" s="40">
        <v>9.8000000000000007</v>
      </c>
      <c r="H29" s="41">
        <v>0</v>
      </c>
      <c r="I29" s="41">
        <f>ROUND(G29*H29,P4)</f>
        <v>0</v>
      </c>
      <c r="J29" s="36"/>
      <c r="O29" s="42">
        <f>I29*0.21</f>
        <v>0</v>
      </c>
      <c r="P29">
        <v>3</v>
      </c>
    </row>
    <row r="30" ht="75">
      <c r="A30" s="36" t="s">
        <v>43</v>
      </c>
      <c r="B30" s="43"/>
      <c r="C30" s="44"/>
      <c r="D30" s="44"/>
      <c r="E30" s="38" t="s">
        <v>80</v>
      </c>
      <c r="F30" s="44"/>
      <c r="G30" s="44"/>
      <c r="H30" s="44"/>
      <c r="I30" s="44"/>
      <c r="J30" s="45"/>
    </row>
    <row r="31" ht="45">
      <c r="A31" s="36" t="s">
        <v>45</v>
      </c>
      <c r="B31" s="43"/>
      <c r="C31" s="44"/>
      <c r="D31" s="44"/>
      <c r="E31" s="46" t="s">
        <v>81</v>
      </c>
      <c r="F31" s="44"/>
      <c r="G31" s="44"/>
      <c r="H31" s="44"/>
      <c r="I31" s="44"/>
      <c r="J31" s="45"/>
    </row>
    <row r="32" ht="75">
      <c r="A32" s="36" t="s">
        <v>47</v>
      </c>
      <c r="B32" s="43"/>
      <c r="C32" s="44"/>
      <c r="D32" s="44"/>
      <c r="E32" s="38" t="s">
        <v>68</v>
      </c>
      <c r="F32" s="44"/>
      <c r="G32" s="44"/>
      <c r="H32" s="44"/>
      <c r="I32" s="44"/>
      <c r="J32" s="45"/>
    </row>
    <row r="33">
      <c r="A33" s="36" t="s">
        <v>38</v>
      </c>
      <c r="B33" s="36">
        <v>7</v>
      </c>
      <c r="C33" s="37" t="s">
        <v>63</v>
      </c>
      <c r="D33" s="36" t="s">
        <v>82</v>
      </c>
      <c r="E33" s="38" t="s">
        <v>64</v>
      </c>
      <c r="F33" s="39" t="s">
        <v>65</v>
      </c>
      <c r="G33" s="40">
        <v>20.280000000000001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 ht="30">
      <c r="A34" s="36" t="s">
        <v>43</v>
      </c>
      <c r="B34" s="43"/>
      <c r="C34" s="44"/>
      <c r="D34" s="44"/>
      <c r="E34" s="38" t="s">
        <v>69</v>
      </c>
      <c r="F34" s="44"/>
      <c r="G34" s="44"/>
      <c r="H34" s="44"/>
      <c r="I34" s="44"/>
      <c r="J34" s="45"/>
    </row>
    <row r="35" ht="45">
      <c r="A35" s="36" t="s">
        <v>45</v>
      </c>
      <c r="B35" s="43"/>
      <c r="C35" s="44"/>
      <c r="D35" s="44"/>
      <c r="E35" s="46" t="s">
        <v>83</v>
      </c>
      <c r="F35" s="44"/>
      <c r="G35" s="44"/>
      <c r="H35" s="44"/>
      <c r="I35" s="44"/>
      <c r="J35" s="45"/>
    </row>
    <row r="36" ht="75">
      <c r="A36" s="36" t="s">
        <v>47</v>
      </c>
      <c r="B36" s="43"/>
      <c r="C36" s="44"/>
      <c r="D36" s="44"/>
      <c r="E36" s="38" t="s">
        <v>68</v>
      </c>
      <c r="F36" s="44"/>
      <c r="G36" s="44"/>
      <c r="H36" s="44"/>
      <c r="I36" s="44"/>
      <c r="J36" s="45"/>
    </row>
    <row r="37">
      <c r="A37" s="36" t="s">
        <v>38</v>
      </c>
      <c r="B37" s="36">
        <v>8</v>
      </c>
      <c r="C37" s="37" t="s">
        <v>63</v>
      </c>
      <c r="D37" s="36" t="s">
        <v>84</v>
      </c>
      <c r="E37" s="38" t="s">
        <v>64</v>
      </c>
      <c r="F37" s="39" t="s">
        <v>65</v>
      </c>
      <c r="G37" s="40">
        <v>203.09999999999999</v>
      </c>
      <c r="H37" s="41">
        <v>0</v>
      </c>
      <c r="I37" s="41">
        <f>ROUND(G37*H37,P4)</f>
        <v>0</v>
      </c>
      <c r="J37" s="36"/>
      <c r="O37" s="42">
        <f>I37*0.21</f>
        <v>0</v>
      </c>
      <c r="P37">
        <v>3</v>
      </c>
    </row>
    <row r="38" ht="30">
      <c r="A38" s="36" t="s">
        <v>43</v>
      </c>
      <c r="B38" s="43"/>
      <c r="C38" s="44"/>
      <c r="D38" s="44"/>
      <c r="E38" s="38" t="s">
        <v>69</v>
      </c>
      <c r="F38" s="44"/>
      <c r="G38" s="44"/>
      <c r="H38" s="44"/>
      <c r="I38" s="44"/>
      <c r="J38" s="45"/>
    </row>
    <row r="39" ht="75">
      <c r="A39" s="36" t="s">
        <v>45</v>
      </c>
      <c r="B39" s="43"/>
      <c r="C39" s="44"/>
      <c r="D39" s="44"/>
      <c r="E39" s="46" t="s">
        <v>85</v>
      </c>
      <c r="F39" s="44"/>
      <c r="G39" s="44"/>
      <c r="H39" s="44"/>
      <c r="I39" s="44"/>
      <c r="J39" s="45"/>
    </row>
    <row r="40" ht="75">
      <c r="A40" s="36" t="s">
        <v>47</v>
      </c>
      <c r="B40" s="43"/>
      <c r="C40" s="44"/>
      <c r="D40" s="44"/>
      <c r="E40" s="38" t="s">
        <v>68</v>
      </c>
      <c r="F40" s="44"/>
      <c r="G40" s="44"/>
      <c r="H40" s="44"/>
      <c r="I40" s="44"/>
      <c r="J40" s="45"/>
    </row>
    <row r="41">
      <c r="A41" s="36" t="s">
        <v>38</v>
      </c>
      <c r="B41" s="36">
        <v>9</v>
      </c>
      <c r="C41" s="37" t="s">
        <v>86</v>
      </c>
      <c r="D41" s="36" t="s">
        <v>40</v>
      </c>
      <c r="E41" s="38" t="s">
        <v>87</v>
      </c>
      <c r="F41" s="39" t="s">
        <v>65</v>
      </c>
      <c r="G41" s="40">
        <v>21.449999999999999</v>
      </c>
      <c r="H41" s="41">
        <v>0</v>
      </c>
      <c r="I41" s="41">
        <f>ROUND(G41*H41,P4)</f>
        <v>0</v>
      </c>
      <c r="J41" s="36"/>
      <c r="O41" s="42">
        <f>I41*0.21</f>
        <v>0</v>
      </c>
      <c r="P41">
        <v>3</v>
      </c>
    </row>
    <row r="42" ht="45">
      <c r="A42" s="36" t="s">
        <v>43</v>
      </c>
      <c r="B42" s="43"/>
      <c r="C42" s="44"/>
      <c r="D42" s="44"/>
      <c r="E42" s="38" t="s">
        <v>88</v>
      </c>
      <c r="F42" s="44"/>
      <c r="G42" s="44"/>
      <c r="H42" s="44"/>
      <c r="I42" s="44"/>
      <c r="J42" s="45"/>
    </row>
    <row r="43">
      <c r="A43" s="36" t="s">
        <v>45</v>
      </c>
      <c r="B43" s="43"/>
      <c r="C43" s="44"/>
      <c r="D43" s="44"/>
      <c r="E43" s="46" t="s">
        <v>89</v>
      </c>
      <c r="F43" s="44"/>
      <c r="G43" s="44"/>
      <c r="H43" s="44"/>
      <c r="I43" s="44"/>
      <c r="J43" s="45"/>
    </row>
    <row r="44" ht="75">
      <c r="A44" s="36" t="s">
        <v>47</v>
      </c>
      <c r="B44" s="43"/>
      <c r="C44" s="44"/>
      <c r="D44" s="44"/>
      <c r="E44" s="38" t="s">
        <v>68</v>
      </c>
      <c r="F44" s="44"/>
      <c r="G44" s="44"/>
      <c r="H44" s="44"/>
      <c r="I44" s="44"/>
      <c r="J44" s="45"/>
    </row>
    <row r="45" ht="30">
      <c r="A45" s="36" t="s">
        <v>38</v>
      </c>
      <c r="B45" s="36">
        <v>10</v>
      </c>
      <c r="C45" s="37" t="s">
        <v>90</v>
      </c>
      <c r="D45" s="36" t="s">
        <v>40</v>
      </c>
      <c r="E45" s="38" t="s">
        <v>91</v>
      </c>
      <c r="F45" s="39" t="s">
        <v>92</v>
      </c>
      <c r="G45" s="40">
        <v>2.7829999999999999</v>
      </c>
      <c r="H45" s="41">
        <v>0</v>
      </c>
      <c r="I45" s="41">
        <f>ROUND(G45*H45,P4)</f>
        <v>0</v>
      </c>
      <c r="J45" s="36"/>
      <c r="O45" s="42">
        <f>I45*0.21</f>
        <v>0</v>
      </c>
      <c r="P45">
        <v>3</v>
      </c>
    </row>
    <row r="46">
      <c r="A46" s="36" t="s">
        <v>43</v>
      </c>
      <c r="B46" s="43"/>
      <c r="C46" s="44"/>
      <c r="D46" s="44"/>
      <c r="E46" s="50" t="s">
        <v>40</v>
      </c>
      <c r="F46" s="44"/>
      <c r="G46" s="44"/>
      <c r="H46" s="44"/>
      <c r="I46" s="44"/>
      <c r="J46" s="45"/>
    </row>
    <row r="47" ht="75">
      <c r="A47" s="36" t="s">
        <v>45</v>
      </c>
      <c r="B47" s="43"/>
      <c r="C47" s="44"/>
      <c r="D47" s="44"/>
      <c r="E47" s="46" t="s">
        <v>93</v>
      </c>
      <c r="F47" s="44"/>
      <c r="G47" s="44"/>
      <c r="H47" s="44"/>
      <c r="I47" s="44"/>
      <c r="J47" s="45"/>
    </row>
    <row r="48" ht="165">
      <c r="A48" s="36" t="s">
        <v>47</v>
      </c>
      <c r="B48" s="43"/>
      <c r="C48" s="44"/>
      <c r="D48" s="44"/>
      <c r="E48" s="38" t="s">
        <v>94</v>
      </c>
      <c r="F48" s="44"/>
      <c r="G48" s="44"/>
      <c r="H48" s="44"/>
      <c r="I48" s="44"/>
      <c r="J48" s="45"/>
    </row>
    <row r="49">
      <c r="A49" s="30" t="s">
        <v>37</v>
      </c>
      <c r="B49" s="31"/>
      <c r="C49" s="32" t="s">
        <v>50</v>
      </c>
      <c r="D49" s="33"/>
      <c r="E49" s="30" t="s">
        <v>95</v>
      </c>
      <c r="F49" s="33"/>
      <c r="G49" s="33"/>
      <c r="H49" s="33"/>
      <c r="I49" s="34">
        <f>SUMIFS(I50:I141,A50:A141,"P")</f>
        <v>0</v>
      </c>
      <c r="J49" s="35"/>
    </row>
    <row r="50">
      <c r="A50" s="36" t="s">
        <v>38</v>
      </c>
      <c r="B50" s="36">
        <v>11</v>
      </c>
      <c r="C50" s="37" t="s">
        <v>96</v>
      </c>
      <c r="D50" s="36" t="s">
        <v>40</v>
      </c>
      <c r="E50" s="38" t="s">
        <v>97</v>
      </c>
      <c r="F50" s="39" t="s">
        <v>98</v>
      </c>
      <c r="G50" s="40">
        <v>96</v>
      </c>
      <c r="H50" s="41">
        <v>0</v>
      </c>
      <c r="I50" s="41">
        <f>ROUND(G50*H50,P4)</f>
        <v>0</v>
      </c>
      <c r="J50" s="36"/>
      <c r="O50" s="42">
        <f>I50*0.21</f>
        <v>0</v>
      </c>
      <c r="P50">
        <v>3</v>
      </c>
    </row>
    <row r="51">
      <c r="A51" s="36" t="s">
        <v>43</v>
      </c>
      <c r="B51" s="43"/>
      <c r="C51" s="44"/>
      <c r="D51" s="44"/>
      <c r="E51" s="50" t="s">
        <v>40</v>
      </c>
      <c r="F51" s="44"/>
      <c r="G51" s="44"/>
      <c r="H51" s="44"/>
      <c r="I51" s="44"/>
      <c r="J51" s="45"/>
    </row>
    <row r="52">
      <c r="A52" s="36" t="s">
        <v>45</v>
      </c>
      <c r="B52" s="43"/>
      <c r="C52" s="44"/>
      <c r="D52" s="44"/>
      <c r="E52" s="46" t="s">
        <v>99</v>
      </c>
      <c r="F52" s="44"/>
      <c r="G52" s="44"/>
      <c r="H52" s="44"/>
      <c r="I52" s="44"/>
      <c r="J52" s="45"/>
    </row>
    <row r="53" ht="90">
      <c r="A53" s="36" t="s">
        <v>47</v>
      </c>
      <c r="B53" s="43"/>
      <c r="C53" s="44"/>
      <c r="D53" s="44"/>
      <c r="E53" s="38" t="s">
        <v>100</v>
      </c>
      <c r="F53" s="44"/>
      <c r="G53" s="44"/>
      <c r="H53" s="44"/>
      <c r="I53" s="44"/>
      <c r="J53" s="45"/>
    </row>
    <row r="54">
      <c r="A54" s="36" t="s">
        <v>38</v>
      </c>
      <c r="B54" s="36">
        <v>12</v>
      </c>
      <c r="C54" s="37" t="s">
        <v>101</v>
      </c>
      <c r="D54" s="36" t="s">
        <v>40</v>
      </c>
      <c r="E54" s="38" t="s">
        <v>102</v>
      </c>
      <c r="F54" s="39" t="s">
        <v>98</v>
      </c>
      <c r="G54" s="40">
        <v>131.55000000000001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 ht="60">
      <c r="A55" s="36" t="s">
        <v>43</v>
      </c>
      <c r="B55" s="43"/>
      <c r="C55" s="44"/>
      <c r="D55" s="44"/>
      <c r="E55" s="38" t="s">
        <v>103</v>
      </c>
      <c r="F55" s="44"/>
      <c r="G55" s="44"/>
      <c r="H55" s="44"/>
      <c r="I55" s="44"/>
      <c r="J55" s="45"/>
    </row>
    <row r="56">
      <c r="A56" s="36" t="s">
        <v>45</v>
      </c>
      <c r="B56" s="43"/>
      <c r="C56" s="44"/>
      <c r="D56" s="44"/>
      <c r="E56" s="46" t="s">
        <v>104</v>
      </c>
      <c r="F56" s="44"/>
      <c r="G56" s="44"/>
      <c r="H56" s="44"/>
      <c r="I56" s="44"/>
      <c r="J56" s="45"/>
    </row>
    <row r="57" ht="60">
      <c r="A57" s="36" t="s">
        <v>47</v>
      </c>
      <c r="B57" s="43"/>
      <c r="C57" s="44"/>
      <c r="D57" s="44"/>
      <c r="E57" s="38" t="s">
        <v>105</v>
      </c>
      <c r="F57" s="44"/>
      <c r="G57" s="44"/>
      <c r="H57" s="44"/>
      <c r="I57" s="44"/>
      <c r="J57" s="45"/>
    </row>
    <row r="58">
      <c r="A58" s="36" t="s">
        <v>38</v>
      </c>
      <c r="B58" s="36">
        <v>13</v>
      </c>
      <c r="C58" s="37" t="s">
        <v>106</v>
      </c>
      <c r="D58" s="36" t="s">
        <v>40</v>
      </c>
      <c r="E58" s="38" t="s">
        <v>107</v>
      </c>
      <c r="F58" s="39" t="s">
        <v>108</v>
      </c>
      <c r="G58" s="40">
        <v>2</v>
      </c>
      <c r="H58" s="41">
        <v>0</v>
      </c>
      <c r="I58" s="41">
        <f>ROUND(G58*H58,P4)</f>
        <v>0</v>
      </c>
      <c r="J58" s="36"/>
      <c r="O58" s="42">
        <f>I58*0.21</f>
        <v>0</v>
      </c>
      <c r="P58">
        <v>3</v>
      </c>
    </row>
    <row r="59" ht="45">
      <c r="A59" s="36" t="s">
        <v>43</v>
      </c>
      <c r="B59" s="43"/>
      <c r="C59" s="44"/>
      <c r="D59" s="44"/>
      <c r="E59" s="38" t="s">
        <v>109</v>
      </c>
      <c r="F59" s="44"/>
      <c r="G59" s="44"/>
      <c r="H59" s="44"/>
      <c r="I59" s="44"/>
      <c r="J59" s="45"/>
    </row>
    <row r="60">
      <c r="A60" s="36" t="s">
        <v>45</v>
      </c>
      <c r="B60" s="43"/>
      <c r="C60" s="44"/>
      <c r="D60" s="44"/>
      <c r="E60" s="46" t="s">
        <v>110</v>
      </c>
      <c r="F60" s="44"/>
      <c r="G60" s="44"/>
      <c r="H60" s="44"/>
      <c r="I60" s="44"/>
      <c r="J60" s="45"/>
    </row>
    <row r="61" ht="225">
      <c r="A61" s="36" t="s">
        <v>47</v>
      </c>
      <c r="B61" s="43"/>
      <c r="C61" s="44"/>
      <c r="D61" s="44"/>
      <c r="E61" s="38" t="s">
        <v>111</v>
      </c>
      <c r="F61" s="44"/>
      <c r="G61" s="44"/>
      <c r="H61" s="44"/>
      <c r="I61" s="44"/>
      <c r="J61" s="45"/>
    </row>
    <row r="62">
      <c r="A62" s="36" t="s">
        <v>38</v>
      </c>
      <c r="B62" s="36">
        <v>14</v>
      </c>
      <c r="C62" s="37" t="s">
        <v>112</v>
      </c>
      <c r="D62" s="36" t="s">
        <v>50</v>
      </c>
      <c r="E62" s="38" t="s">
        <v>113</v>
      </c>
      <c r="F62" s="39" t="s">
        <v>65</v>
      </c>
      <c r="G62" s="40">
        <v>10.08</v>
      </c>
      <c r="H62" s="41">
        <v>0</v>
      </c>
      <c r="I62" s="41">
        <f>ROUND(G62*H62,P4)</f>
        <v>0</v>
      </c>
      <c r="J62" s="36"/>
      <c r="O62" s="42">
        <f>I62*0.21</f>
        <v>0</v>
      </c>
      <c r="P62">
        <v>3</v>
      </c>
    </row>
    <row r="63" ht="45">
      <c r="A63" s="36" t="s">
        <v>43</v>
      </c>
      <c r="B63" s="43"/>
      <c r="C63" s="44"/>
      <c r="D63" s="44"/>
      <c r="E63" s="38" t="s">
        <v>114</v>
      </c>
      <c r="F63" s="44"/>
      <c r="G63" s="44"/>
      <c r="H63" s="44"/>
      <c r="I63" s="44"/>
      <c r="J63" s="45"/>
    </row>
    <row r="64">
      <c r="A64" s="36" t="s">
        <v>45</v>
      </c>
      <c r="B64" s="43"/>
      <c r="C64" s="44"/>
      <c r="D64" s="44"/>
      <c r="E64" s="46" t="s">
        <v>115</v>
      </c>
      <c r="F64" s="44"/>
      <c r="G64" s="44"/>
      <c r="H64" s="44"/>
      <c r="I64" s="44"/>
      <c r="J64" s="45"/>
    </row>
    <row r="65" ht="120">
      <c r="A65" s="36" t="s">
        <v>47</v>
      </c>
      <c r="B65" s="43"/>
      <c r="C65" s="44"/>
      <c r="D65" s="44"/>
      <c r="E65" s="38" t="s">
        <v>116</v>
      </c>
      <c r="F65" s="44"/>
      <c r="G65" s="44"/>
      <c r="H65" s="44"/>
      <c r="I65" s="44"/>
      <c r="J65" s="45"/>
    </row>
    <row r="66">
      <c r="A66" s="36" t="s">
        <v>38</v>
      </c>
      <c r="B66" s="36">
        <v>15</v>
      </c>
      <c r="C66" s="37" t="s">
        <v>112</v>
      </c>
      <c r="D66" s="36" t="s">
        <v>54</v>
      </c>
      <c r="E66" s="38" t="s">
        <v>113</v>
      </c>
      <c r="F66" s="39" t="s">
        <v>65</v>
      </c>
      <c r="G66" s="40">
        <v>10.199999999999999</v>
      </c>
      <c r="H66" s="41">
        <v>0</v>
      </c>
      <c r="I66" s="41">
        <f>ROUND(G66*H66,P4)</f>
        <v>0</v>
      </c>
      <c r="J66" s="36"/>
      <c r="O66" s="42">
        <f>I66*0.21</f>
        <v>0</v>
      </c>
      <c r="P66">
        <v>3</v>
      </c>
    </row>
    <row r="67" ht="45">
      <c r="A67" s="36" t="s">
        <v>43</v>
      </c>
      <c r="B67" s="43"/>
      <c r="C67" s="44"/>
      <c r="D67" s="44"/>
      <c r="E67" s="38" t="s">
        <v>117</v>
      </c>
      <c r="F67" s="44"/>
      <c r="G67" s="44"/>
      <c r="H67" s="44"/>
      <c r="I67" s="44"/>
      <c r="J67" s="45"/>
    </row>
    <row r="68">
      <c r="A68" s="36" t="s">
        <v>45</v>
      </c>
      <c r="B68" s="43"/>
      <c r="C68" s="44"/>
      <c r="D68" s="44"/>
      <c r="E68" s="46" t="s">
        <v>118</v>
      </c>
      <c r="F68" s="44"/>
      <c r="G68" s="44"/>
      <c r="H68" s="44"/>
      <c r="I68" s="44"/>
      <c r="J68" s="45"/>
    </row>
    <row r="69" ht="120">
      <c r="A69" s="36" t="s">
        <v>47</v>
      </c>
      <c r="B69" s="43"/>
      <c r="C69" s="44"/>
      <c r="D69" s="44"/>
      <c r="E69" s="38" t="s">
        <v>116</v>
      </c>
      <c r="F69" s="44"/>
      <c r="G69" s="44"/>
      <c r="H69" s="44"/>
      <c r="I69" s="44"/>
      <c r="J69" s="45"/>
    </row>
    <row r="70" ht="30">
      <c r="A70" s="36" t="s">
        <v>38</v>
      </c>
      <c r="B70" s="36">
        <v>16</v>
      </c>
      <c r="C70" s="37" t="s">
        <v>119</v>
      </c>
      <c r="D70" s="36" t="s">
        <v>50</v>
      </c>
      <c r="E70" s="38" t="s">
        <v>120</v>
      </c>
      <c r="F70" s="39" t="s">
        <v>65</v>
      </c>
      <c r="G70" s="40">
        <v>63</v>
      </c>
      <c r="H70" s="41">
        <v>0</v>
      </c>
      <c r="I70" s="41">
        <f>ROUND(G70*H70,P4)</f>
        <v>0</v>
      </c>
      <c r="J70" s="36"/>
      <c r="O70" s="42">
        <f>I70*0.21</f>
        <v>0</v>
      </c>
      <c r="P70">
        <v>3</v>
      </c>
    </row>
    <row r="71" ht="45">
      <c r="A71" s="36" t="s">
        <v>43</v>
      </c>
      <c r="B71" s="43"/>
      <c r="C71" s="44"/>
      <c r="D71" s="44"/>
      <c r="E71" s="38" t="s">
        <v>121</v>
      </c>
      <c r="F71" s="44"/>
      <c r="G71" s="44"/>
      <c r="H71" s="44"/>
      <c r="I71" s="44"/>
      <c r="J71" s="45"/>
    </row>
    <row r="72">
      <c r="A72" s="36" t="s">
        <v>45</v>
      </c>
      <c r="B72" s="43"/>
      <c r="C72" s="44"/>
      <c r="D72" s="44"/>
      <c r="E72" s="46" t="s">
        <v>122</v>
      </c>
      <c r="F72" s="44"/>
      <c r="G72" s="44"/>
      <c r="H72" s="44"/>
      <c r="I72" s="44"/>
      <c r="J72" s="45"/>
    </row>
    <row r="73" ht="120">
      <c r="A73" s="36" t="s">
        <v>47</v>
      </c>
      <c r="B73" s="43"/>
      <c r="C73" s="44"/>
      <c r="D73" s="44"/>
      <c r="E73" s="38" t="s">
        <v>116</v>
      </c>
      <c r="F73" s="44"/>
      <c r="G73" s="44"/>
      <c r="H73" s="44"/>
      <c r="I73" s="44"/>
      <c r="J73" s="45"/>
    </row>
    <row r="74" ht="30">
      <c r="A74" s="36" t="s">
        <v>38</v>
      </c>
      <c r="B74" s="36">
        <v>17</v>
      </c>
      <c r="C74" s="37" t="s">
        <v>119</v>
      </c>
      <c r="D74" s="36" t="s">
        <v>54</v>
      </c>
      <c r="E74" s="38" t="s">
        <v>120</v>
      </c>
      <c r="F74" s="39" t="s">
        <v>65</v>
      </c>
      <c r="G74" s="40">
        <v>123.90000000000001</v>
      </c>
      <c r="H74" s="41">
        <v>0</v>
      </c>
      <c r="I74" s="41">
        <f>ROUND(G74*H74,P4)</f>
        <v>0</v>
      </c>
      <c r="J74" s="36"/>
      <c r="O74" s="42">
        <f>I74*0.21</f>
        <v>0</v>
      </c>
      <c r="P74">
        <v>3</v>
      </c>
    </row>
    <row r="75" ht="45">
      <c r="A75" s="36" t="s">
        <v>43</v>
      </c>
      <c r="B75" s="43"/>
      <c r="C75" s="44"/>
      <c r="D75" s="44"/>
      <c r="E75" s="38" t="s">
        <v>123</v>
      </c>
      <c r="F75" s="44"/>
      <c r="G75" s="44"/>
      <c r="H75" s="44"/>
      <c r="I75" s="44"/>
      <c r="J75" s="45"/>
    </row>
    <row r="76">
      <c r="A76" s="36" t="s">
        <v>45</v>
      </c>
      <c r="B76" s="43"/>
      <c r="C76" s="44"/>
      <c r="D76" s="44"/>
      <c r="E76" s="46" t="s">
        <v>124</v>
      </c>
      <c r="F76" s="44"/>
      <c r="G76" s="44"/>
      <c r="H76" s="44"/>
      <c r="I76" s="44"/>
      <c r="J76" s="45"/>
    </row>
    <row r="77" ht="120">
      <c r="A77" s="36" t="s">
        <v>47</v>
      </c>
      <c r="B77" s="43"/>
      <c r="C77" s="44"/>
      <c r="D77" s="44"/>
      <c r="E77" s="38" t="s">
        <v>116</v>
      </c>
      <c r="F77" s="44"/>
      <c r="G77" s="44"/>
      <c r="H77" s="44"/>
      <c r="I77" s="44"/>
      <c r="J77" s="45"/>
    </row>
    <row r="78" ht="30">
      <c r="A78" s="36" t="s">
        <v>38</v>
      </c>
      <c r="B78" s="36">
        <v>18</v>
      </c>
      <c r="C78" s="37" t="s">
        <v>119</v>
      </c>
      <c r="D78" s="36" t="s">
        <v>71</v>
      </c>
      <c r="E78" s="38" t="s">
        <v>120</v>
      </c>
      <c r="F78" s="39" t="s">
        <v>65</v>
      </c>
      <c r="G78" s="40">
        <v>11</v>
      </c>
      <c r="H78" s="41">
        <v>0</v>
      </c>
      <c r="I78" s="41">
        <f>ROUND(G78*H78,P4)</f>
        <v>0</v>
      </c>
      <c r="J78" s="36"/>
      <c r="O78" s="42">
        <f>I78*0.21</f>
        <v>0</v>
      </c>
      <c r="P78">
        <v>3</v>
      </c>
    </row>
    <row r="79" ht="45">
      <c r="A79" s="36" t="s">
        <v>43</v>
      </c>
      <c r="B79" s="43"/>
      <c r="C79" s="44"/>
      <c r="D79" s="44"/>
      <c r="E79" s="38" t="s">
        <v>125</v>
      </c>
      <c r="F79" s="44"/>
      <c r="G79" s="44"/>
      <c r="H79" s="44"/>
      <c r="I79" s="44"/>
      <c r="J79" s="45"/>
    </row>
    <row r="80">
      <c r="A80" s="36" t="s">
        <v>45</v>
      </c>
      <c r="B80" s="43"/>
      <c r="C80" s="44"/>
      <c r="D80" s="44"/>
      <c r="E80" s="46" t="s">
        <v>126</v>
      </c>
      <c r="F80" s="44"/>
      <c r="G80" s="44"/>
      <c r="H80" s="44"/>
      <c r="I80" s="44"/>
      <c r="J80" s="45"/>
    </row>
    <row r="81" ht="120">
      <c r="A81" s="36" t="s">
        <v>47</v>
      </c>
      <c r="B81" s="43"/>
      <c r="C81" s="44"/>
      <c r="D81" s="44"/>
      <c r="E81" s="38" t="s">
        <v>116</v>
      </c>
      <c r="F81" s="44"/>
      <c r="G81" s="44"/>
      <c r="H81" s="44"/>
      <c r="I81" s="44"/>
      <c r="J81" s="45"/>
    </row>
    <row r="82" ht="30">
      <c r="A82" s="36" t="s">
        <v>38</v>
      </c>
      <c r="B82" s="36">
        <v>19</v>
      </c>
      <c r="C82" s="37" t="s">
        <v>119</v>
      </c>
      <c r="D82" s="36" t="s">
        <v>73</v>
      </c>
      <c r="E82" s="38" t="s">
        <v>120</v>
      </c>
      <c r="F82" s="39" t="s">
        <v>65</v>
      </c>
      <c r="G82" s="40">
        <v>5.2000000000000002</v>
      </c>
      <c r="H82" s="41">
        <v>0</v>
      </c>
      <c r="I82" s="41">
        <f>ROUND(G82*H82,P4)</f>
        <v>0</v>
      </c>
      <c r="J82" s="36"/>
      <c r="O82" s="42">
        <f>I82*0.21</f>
        <v>0</v>
      </c>
      <c r="P82">
        <v>3</v>
      </c>
    </row>
    <row r="83" ht="45">
      <c r="A83" s="36" t="s">
        <v>43</v>
      </c>
      <c r="B83" s="43"/>
      <c r="C83" s="44"/>
      <c r="D83" s="44"/>
      <c r="E83" s="38" t="s">
        <v>127</v>
      </c>
      <c r="F83" s="44"/>
      <c r="G83" s="44"/>
      <c r="H83" s="44"/>
      <c r="I83" s="44"/>
      <c r="J83" s="45"/>
    </row>
    <row r="84">
      <c r="A84" s="36" t="s">
        <v>45</v>
      </c>
      <c r="B84" s="43"/>
      <c r="C84" s="44"/>
      <c r="D84" s="44"/>
      <c r="E84" s="46" t="s">
        <v>128</v>
      </c>
      <c r="F84" s="44"/>
      <c r="G84" s="44"/>
      <c r="H84" s="44"/>
      <c r="I84" s="44"/>
      <c r="J84" s="45"/>
    </row>
    <row r="85" ht="120">
      <c r="A85" s="36" t="s">
        <v>47</v>
      </c>
      <c r="B85" s="43"/>
      <c r="C85" s="44"/>
      <c r="D85" s="44"/>
      <c r="E85" s="38" t="s">
        <v>116</v>
      </c>
      <c r="F85" s="44"/>
      <c r="G85" s="44"/>
      <c r="H85" s="44"/>
      <c r="I85" s="44"/>
      <c r="J85" s="45"/>
    </row>
    <row r="86">
      <c r="A86" s="36" t="s">
        <v>38</v>
      </c>
      <c r="B86" s="36">
        <v>20</v>
      </c>
      <c r="C86" s="37" t="s">
        <v>129</v>
      </c>
      <c r="D86" s="36" t="s">
        <v>40</v>
      </c>
      <c r="E86" s="38" t="s">
        <v>130</v>
      </c>
      <c r="F86" s="39" t="s">
        <v>131</v>
      </c>
      <c r="G86" s="40">
        <v>203.19999999999999</v>
      </c>
      <c r="H86" s="41">
        <v>0</v>
      </c>
      <c r="I86" s="41">
        <f>ROUND(G86*H86,P4)</f>
        <v>0</v>
      </c>
      <c r="J86" s="36"/>
      <c r="O86" s="42">
        <f>I86*0.21</f>
        <v>0</v>
      </c>
      <c r="P86">
        <v>3</v>
      </c>
    </row>
    <row r="87">
      <c r="A87" s="36" t="s">
        <v>43</v>
      </c>
      <c r="B87" s="43"/>
      <c r="C87" s="44"/>
      <c r="D87" s="44"/>
      <c r="E87" s="38" t="s">
        <v>132</v>
      </c>
      <c r="F87" s="44"/>
      <c r="G87" s="44"/>
      <c r="H87" s="44"/>
      <c r="I87" s="44"/>
      <c r="J87" s="45"/>
    </row>
    <row r="88" ht="45">
      <c r="A88" s="36" t="s">
        <v>45</v>
      </c>
      <c r="B88" s="43"/>
      <c r="C88" s="44"/>
      <c r="D88" s="44"/>
      <c r="E88" s="46" t="s">
        <v>133</v>
      </c>
      <c r="F88" s="44"/>
      <c r="G88" s="44"/>
      <c r="H88" s="44"/>
      <c r="I88" s="44"/>
      <c r="J88" s="45"/>
    </row>
    <row r="89" ht="120">
      <c r="A89" s="36" t="s">
        <v>47</v>
      </c>
      <c r="B89" s="43"/>
      <c r="C89" s="44"/>
      <c r="D89" s="44"/>
      <c r="E89" s="38" t="s">
        <v>116</v>
      </c>
      <c r="F89" s="44"/>
      <c r="G89" s="44"/>
      <c r="H89" s="44"/>
      <c r="I89" s="44"/>
      <c r="J89" s="45"/>
    </row>
    <row r="90">
      <c r="A90" s="36" t="s">
        <v>38</v>
      </c>
      <c r="B90" s="36">
        <v>21</v>
      </c>
      <c r="C90" s="37" t="s">
        <v>134</v>
      </c>
      <c r="D90" s="36" t="s">
        <v>40</v>
      </c>
      <c r="E90" s="38" t="s">
        <v>135</v>
      </c>
      <c r="F90" s="39" t="s">
        <v>131</v>
      </c>
      <c r="G90" s="40">
        <v>204</v>
      </c>
      <c r="H90" s="41">
        <v>0</v>
      </c>
      <c r="I90" s="41">
        <f>ROUND(G90*H90,P4)</f>
        <v>0</v>
      </c>
      <c r="J90" s="36"/>
      <c r="O90" s="42">
        <f>I90*0.21</f>
        <v>0</v>
      </c>
      <c r="P90">
        <v>3</v>
      </c>
    </row>
    <row r="91">
      <c r="A91" s="36" t="s">
        <v>43</v>
      </c>
      <c r="B91" s="43"/>
      <c r="C91" s="44"/>
      <c r="D91" s="44"/>
      <c r="E91" s="38" t="s">
        <v>136</v>
      </c>
      <c r="F91" s="44"/>
      <c r="G91" s="44"/>
      <c r="H91" s="44"/>
      <c r="I91" s="44"/>
      <c r="J91" s="45"/>
    </row>
    <row r="92" ht="45">
      <c r="A92" s="36" t="s">
        <v>45</v>
      </c>
      <c r="B92" s="43"/>
      <c r="C92" s="44"/>
      <c r="D92" s="44"/>
      <c r="E92" s="46" t="s">
        <v>137</v>
      </c>
      <c r="F92" s="44"/>
      <c r="G92" s="44"/>
      <c r="H92" s="44"/>
      <c r="I92" s="44"/>
      <c r="J92" s="45"/>
    </row>
    <row r="93" ht="120">
      <c r="A93" s="36" t="s">
        <v>47</v>
      </c>
      <c r="B93" s="43"/>
      <c r="C93" s="44"/>
      <c r="D93" s="44"/>
      <c r="E93" s="38" t="s">
        <v>116</v>
      </c>
      <c r="F93" s="44"/>
      <c r="G93" s="44"/>
      <c r="H93" s="44"/>
      <c r="I93" s="44"/>
      <c r="J93" s="45"/>
    </row>
    <row r="94">
      <c r="A94" s="36" t="s">
        <v>38</v>
      </c>
      <c r="B94" s="36">
        <v>22</v>
      </c>
      <c r="C94" s="37" t="s">
        <v>138</v>
      </c>
      <c r="D94" s="36" t="s">
        <v>40</v>
      </c>
      <c r="E94" s="38" t="s">
        <v>139</v>
      </c>
      <c r="F94" s="39" t="s">
        <v>65</v>
      </c>
      <c r="G94" s="40">
        <v>42.899999999999999</v>
      </c>
      <c r="H94" s="41">
        <v>0</v>
      </c>
      <c r="I94" s="41">
        <f>ROUND(G94*H94,P4)</f>
        <v>0</v>
      </c>
      <c r="J94" s="36"/>
      <c r="O94" s="42">
        <f>I94*0.21</f>
        <v>0</v>
      </c>
      <c r="P94">
        <v>3</v>
      </c>
    </row>
    <row r="95" ht="165">
      <c r="A95" s="36" t="s">
        <v>43</v>
      </c>
      <c r="B95" s="43"/>
      <c r="C95" s="44"/>
      <c r="D95" s="44"/>
      <c r="E95" s="38" t="s">
        <v>140</v>
      </c>
      <c r="F95" s="44"/>
      <c r="G95" s="44"/>
      <c r="H95" s="44"/>
      <c r="I95" s="44"/>
      <c r="J95" s="45"/>
    </row>
    <row r="96" ht="75">
      <c r="A96" s="36" t="s">
        <v>45</v>
      </c>
      <c r="B96" s="43"/>
      <c r="C96" s="44"/>
      <c r="D96" s="44"/>
      <c r="E96" s="46" t="s">
        <v>141</v>
      </c>
      <c r="F96" s="44"/>
      <c r="G96" s="44"/>
      <c r="H96" s="44"/>
      <c r="I96" s="44"/>
      <c r="J96" s="45"/>
    </row>
    <row r="97" ht="120">
      <c r="A97" s="36" t="s">
        <v>47</v>
      </c>
      <c r="B97" s="43"/>
      <c r="C97" s="44"/>
      <c r="D97" s="44"/>
      <c r="E97" s="38" t="s">
        <v>116</v>
      </c>
      <c r="F97" s="44"/>
      <c r="G97" s="44"/>
      <c r="H97" s="44"/>
      <c r="I97" s="44"/>
      <c r="J97" s="45"/>
    </row>
    <row r="98">
      <c r="A98" s="36" t="s">
        <v>38</v>
      </c>
      <c r="B98" s="36">
        <v>23</v>
      </c>
      <c r="C98" s="37" t="s">
        <v>142</v>
      </c>
      <c r="D98" s="36" t="s">
        <v>40</v>
      </c>
      <c r="E98" s="38" t="s">
        <v>143</v>
      </c>
      <c r="F98" s="39" t="s">
        <v>65</v>
      </c>
      <c r="G98" s="40">
        <v>131.55000000000001</v>
      </c>
      <c r="H98" s="41">
        <v>0</v>
      </c>
      <c r="I98" s="41">
        <f>ROUND(G98*H98,P4)</f>
        <v>0</v>
      </c>
      <c r="J98" s="36"/>
      <c r="O98" s="42">
        <f>I98*0.21</f>
        <v>0</v>
      </c>
      <c r="P98">
        <v>3</v>
      </c>
    </row>
    <row r="99" ht="105">
      <c r="A99" s="36" t="s">
        <v>43</v>
      </c>
      <c r="B99" s="43"/>
      <c r="C99" s="44"/>
      <c r="D99" s="44"/>
      <c r="E99" s="38" t="s">
        <v>144</v>
      </c>
      <c r="F99" s="44"/>
      <c r="G99" s="44"/>
      <c r="H99" s="44"/>
      <c r="I99" s="44"/>
      <c r="J99" s="45"/>
    </row>
    <row r="100">
      <c r="A100" s="36" t="s">
        <v>45</v>
      </c>
      <c r="B100" s="43"/>
      <c r="C100" s="44"/>
      <c r="D100" s="44"/>
      <c r="E100" s="46" t="s">
        <v>145</v>
      </c>
      <c r="F100" s="44"/>
      <c r="G100" s="44"/>
      <c r="H100" s="44"/>
      <c r="I100" s="44"/>
      <c r="J100" s="45"/>
    </row>
    <row r="101" ht="75">
      <c r="A101" s="36" t="s">
        <v>47</v>
      </c>
      <c r="B101" s="43"/>
      <c r="C101" s="44"/>
      <c r="D101" s="44"/>
      <c r="E101" s="38" t="s">
        <v>146</v>
      </c>
      <c r="F101" s="44"/>
      <c r="G101" s="44"/>
      <c r="H101" s="44"/>
      <c r="I101" s="44"/>
      <c r="J101" s="45"/>
    </row>
    <row r="102">
      <c r="A102" s="36" t="s">
        <v>38</v>
      </c>
      <c r="B102" s="36">
        <v>24</v>
      </c>
      <c r="C102" s="37" t="s">
        <v>147</v>
      </c>
      <c r="D102" s="36" t="s">
        <v>40</v>
      </c>
      <c r="E102" s="38" t="s">
        <v>148</v>
      </c>
      <c r="F102" s="39" t="s">
        <v>65</v>
      </c>
      <c r="G102" s="40">
        <v>518.60000000000002</v>
      </c>
      <c r="H102" s="41">
        <v>0</v>
      </c>
      <c r="I102" s="41">
        <f>ROUND(G102*H102,P4)</f>
        <v>0</v>
      </c>
      <c r="J102" s="36"/>
      <c r="O102" s="42">
        <f>I102*0.21</f>
        <v>0</v>
      </c>
      <c r="P102">
        <v>3</v>
      </c>
    </row>
    <row r="103" ht="60">
      <c r="A103" s="36" t="s">
        <v>43</v>
      </c>
      <c r="B103" s="43"/>
      <c r="C103" s="44"/>
      <c r="D103" s="44"/>
      <c r="E103" s="38" t="s">
        <v>149</v>
      </c>
      <c r="F103" s="44"/>
      <c r="G103" s="44"/>
      <c r="H103" s="44"/>
      <c r="I103" s="44"/>
      <c r="J103" s="45"/>
    </row>
    <row r="104">
      <c r="A104" s="36" t="s">
        <v>45</v>
      </c>
      <c r="B104" s="43"/>
      <c r="C104" s="44"/>
      <c r="D104" s="44"/>
      <c r="E104" s="46" t="s">
        <v>150</v>
      </c>
      <c r="F104" s="44"/>
      <c r="G104" s="44"/>
      <c r="H104" s="44"/>
      <c r="I104" s="44"/>
      <c r="J104" s="45"/>
    </row>
    <row r="105" ht="409.5">
      <c r="A105" s="36" t="s">
        <v>47</v>
      </c>
      <c r="B105" s="43"/>
      <c r="C105" s="44"/>
      <c r="D105" s="44"/>
      <c r="E105" s="38" t="s">
        <v>151</v>
      </c>
      <c r="F105" s="44"/>
      <c r="G105" s="44"/>
      <c r="H105" s="44"/>
      <c r="I105" s="44"/>
      <c r="J105" s="45"/>
    </row>
    <row r="106">
      <c r="A106" s="36" t="s">
        <v>38</v>
      </c>
      <c r="B106" s="36">
        <v>25</v>
      </c>
      <c r="C106" s="37" t="s">
        <v>152</v>
      </c>
      <c r="D106" s="36" t="s">
        <v>40</v>
      </c>
      <c r="E106" s="38" t="s">
        <v>153</v>
      </c>
      <c r="F106" s="39" t="s">
        <v>65</v>
      </c>
      <c r="G106" s="40">
        <v>79.5</v>
      </c>
      <c r="H106" s="41">
        <v>0</v>
      </c>
      <c r="I106" s="41">
        <f>ROUND(G106*H106,P4)</f>
        <v>0</v>
      </c>
      <c r="J106" s="36"/>
      <c r="O106" s="42">
        <f>I106*0.21</f>
        <v>0</v>
      </c>
      <c r="P106">
        <v>3</v>
      </c>
    </row>
    <row r="107">
      <c r="A107" s="36" t="s">
        <v>43</v>
      </c>
      <c r="B107" s="43"/>
      <c r="C107" s="44"/>
      <c r="D107" s="44"/>
      <c r="E107" s="50" t="s">
        <v>40</v>
      </c>
      <c r="F107" s="44"/>
      <c r="G107" s="44"/>
      <c r="H107" s="44"/>
      <c r="I107" s="44"/>
      <c r="J107" s="45"/>
    </row>
    <row r="108">
      <c r="A108" s="36" t="s">
        <v>45</v>
      </c>
      <c r="B108" s="43"/>
      <c r="C108" s="44"/>
      <c r="D108" s="44"/>
      <c r="E108" s="46" t="s">
        <v>154</v>
      </c>
      <c r="F108" s="44"/>
      <c r="G108" s="44"/>
      <c r="H108" s="44"/>
      <c r="I108" s="44"/>
      <c r="J108" s="45"/>
    </row>
    <row r="109" ht="405">
      <c r="A109" s="36" t="s">
        <v>47</v>
      </c>
      <c r="B109" s="43"/>
      <c r="C109" s="44"/>
      <c r="D109" s="44"/>
      <c r="E109" s="38" t="s">
        <v>155</v>
      </c>
      <c r="F109" s="44"/>
      <c r="G109" s="44"/>
      <c r="H109" s="44"/>
      <c r="I109" s="44"/>
      <c r="J109" s="45"/>
    </row>
    <row r="110">
      <c r="A110" s="36" t="s">
        <v>38</v>
      </c>
      <c r="B110" s="36">
        <v>26</v>
      </c>
      <c r="C110" s="37" t="s">
        <v>156</v>
      </c>
      <c r="D110" s="36" t="s">
        <v>50</v>
      </c>
      <c r="E110" s="38" t="s">
        <v>157</v>
      </c>
      <c r="F110" s="39" t="s">
        <v>65</v>
      </c>
      <c r="G110" s="40">
        <v>977.72299999999996</v>
      </c>
      <c r="H110" s="41">
        <v>0</v>
      </c>
      <c r="I110" s="41">
        <f>ROUND(G110*H110,P4)</f>
        <v>0</v>
      </c>
      <c r="J110" s="36"/>
      <c r="O110" s="42">
        <f>I110*0.21</f>
        <v>0</v>
      </c>
      <c r="P110">
        <v>3</v>
      </c>
    </row>
    <row r="111">
      <c r="A111" s="36" t="s">
        <v>43</v>
      </c>
      <c r="B111" s="43"/>
      <c r="C111" s="44"/>
      <c r="D111" s="44"/>
      <c r="E111" s="50" t="s">
        <v>40</v>
      </c>
      <c r="F111" s="44"/>
      <c r="G111" s="44"/>
      <c r="H111" s="44"/>
      <c r="I111" s="44"/>
      <c r="J111" s="45"/>
    </row>
    <row r="112" ht="135">
      <c r="A112" s="36" t="s">
        <v>45</v>
      </c>
      <c r="B112" s="43"/>
      <c r="C112" s="44"/>
      <c r="D112" s="44"/>
      <c r="E112" s="46" t="s">
        <v>158</v>
      </c>
      <c r="F112" s="44"/>
      <c r="G112" s="44"/>
      <c r="H112" s="44"/>
      <c r="I112" s="44"/>
      <c r="J112" s="45"/>
    </row>
    <row r="113" ht="270">
      <c r="A113" s="36" t="s">
        <v>47</v>
      </c>
      <c r="B113" s="43"/>
      <c r="C113" s="44"/>
      <c r="D113" s="44"/>
      <c r="E113" s="38" t="s">
        <v>159</v>
      </c>
      <c r="F113" s="44"/>
      <c r="G113" s="44"/>
      <c r="H113" s="44"/>
      <c r="I113" s="44"/>
      <c r="J113" s="45"/>
    </row>
    <row r="114">
      <c r="A114" s="36" t="s">
        <v>38</v>
      </c>
      <c r="B114" s="36">
        <v>27</v>
      </c>
      <c r="C114" s="37" t="s">
        <v>156</v>
      </c>
      <c r="D114" s="36" t="s">
        <v>54</v>
      </c>
      <c r="E114" s="38" t="s">
        <v>157</v>
      </c>
      <c r="F114" s="39" t="s">
        <v>65</v>
      </c>
      <c r="G114" s="40">
        <v>21.449999999999999</v>
      </c>
      <c r="H114" s="41">
        <v>0</v>
      </c>
      <c r="I114" s="41">
        <f>ROUND(G114*H114,P4)</f>
        <v>0</v>
      </c>
      <c r="J114" s="36"/>
      <c r="O114" s="42">
        <f>I114*0.21</f>
        <v>0</v>
      </c>
      <c r="P114">
        <v>3</v>
      </c>
    </row>
    <row r="115">
      <c r="A115" s="36" t="s">
        <v>43</v>
      </c>
      <c r="B115" s="43"/>
      <c r="C115" s="44"/>
      <c r="D115" s="44"/>
      <c r="E115" s="50" t="s">
        <v>40</v>
      </c>
      <c r="F115" s="44"/>
      <c r="G115" s="44"/>
      <c r="H115" s="44"/>
      <c r="I115" s="44"/>
      <c r="J115" s="45"/>
    </row>
    <row r="116">
      <c r="A116" s="36" t="s">
        <v>45</v>
      </c>
      <c r="B116" s="43"/>
      <c r="C116" s="44"/>
      <c r="D116" s="44"/>
      <c r="E116" s="46" t="s">
        <v>160</v>
      </c>
      <c r="F116" s="44"/>
      <c r="G116" s="44"/>
      <c r="H116" s="44"/>
      <c r="I116" s="44"/>
      <c r="J116" s="45"/>
    </row>
    <row r="117" ht="270">
      <c r="A117" s="36" t="s">
        <v>47</v>
      </c>
      <c r="B117" s="43"/>
      <c r="C117" s="44"/>
      <c r="D117" s="44"/>
      <c r="E117" s="38" t="s">
        <v>159</v>
      </c>
      <c r="F117" s="44"/>
      <c r="G117" s="44"/>
      <c r="H117" s="44"/>
      <c r="I117" s="44"/>
      <c r="J117" s="45"/>
    </row>
    <row r="118">
      <c r="A118" s="36" t="s">
        <v>38</v>
      </c>
      <c r="B118" s="36">
        <v>28</v>
      </c>
      <c r="C118" s="37" t="s">
        <v>161</v>
      </c>
      <c r="D118" s="36" t="s">
        <v>40</v>
      </c>
      <c r="E118" s="38" t="s">
        <v>162</v>
      </c>
      <c r="F118" s="39" t="s">
        <v>65</v>
      </c>
      <c r="G118" s="40">
        <v>269.55000000000001</v>
      </c>
      <c r="H118" s="41">
        <v>0</v>
      </c>
      <c r="I118" s="41">
        <f>ROUND(G118*H118,P4)</f>
        <v>0</v>
      </c>
      <c r="J118" s="36"/>
      <c r="O118" s="42">
        <f>I118*0.21</f>
        <v>0</v>
      </c>
      <c r="P118">
        <v>3</v>
      </c>
    </row>
    <row r="119" ht="30">
      <c r="A119" s="36" t="s">
        <v>43</v>
      </c>
      <c r="B119" s="43"/>
      <c r="C119" s="44"/>
      <c r="D119" s="44"/>
      <c r="E119" s="38" t="s">
        <v>163</v>
      </c>
      <c r="F119" s="44"/>
      <c r="G119" s="44"/>
      <c r="H119" s="44"/>
      <c r="I119" s="44"/>
      <c r="J119" s="45"/>
    </row>
    <row r="120" ht="45">
      <c r="A120" s="36" t="s">
        <v>45</v>
      </c>
      <c r="B120" s="43"/>
      <c r="C120" s="44"/>
      <c r="D120" s="44"/>
      <c r="E120" s="46" t="s">
        <v>164</v>
      </c>
      <c r="F120" s="44"/>
      <c r="G120" s="44"/>
      <c r="H120" s="44"/>
      <c r="I120" s="44"/>
      <c r="J120" s="45"/>
    </row>
    <row r="121" ht="405">
      <c r="A121" s="36" t="s">
        <v>47</v>
      </c>
      <c r="B121" s="43"/>
      <c r="C121" s="44"/>
      <c r="D121" s="44"/>
      <c r="E121" s="38" t="s">
        <v>165</v>
      </c>
      <c r="F121" s="44"/>
      <c r="G121" s="44"/>
      <c r="H121" s="44"/>
      <c r="I121" s="44"/>
      <c r="J121" s="45"/>
    </row>
    <row r="122">
      <c r="A122" s="36" t="s">
        <v>38</v>
      </c>
      <c r="B122" s="36">
        <v>29</v>
      </c>
      <c r="C122" s="37" t="s">
        <v>166</v>
      </c>
      <c r="D122" s="36" t="s">
        <v>40</v>
      </c>
      <c r="E122" s="38" t="s">
        <v>167</v>
      </c>
      <c r="F122" s="39" t="s">
        <v>65</v>
      </c>
      <c r="G122" s="40">
        <v>9.1199999999999992</v>
      </c>
      <c r="H122" s="41">
        <v>0</v>
      </c>
      <c r="I122" s="41">
        <f>ROUND(G122*H122,P4)</f>
        <v>0</v>
      </c>
      <c r="J122" s="36"/>
      <c r="O122" s="42">
        <f>I122*0.21</f>
        <v>0</v>
      </c>
      <c r="P122">
        <v>3</v>
      </c>
    </row>
    <row r="123" ht="45">
      <c r="A123" s="36" t="s">
        <v>43</v>
      </c>
      <c r="B123" s="43"/>
      <c r="C123" s="44"/>
      <c r="D123" s="44"/>
      <c r="E123" s="38" t="s">
        <v>168</v>
      </c>
      <c r="F123" s="44"/>
      <c r="G123" s="44"/>
      <c r="H123" s="44"/>
      <c r="I123" s="44"/>
      <c r="J123" s="45"/>
    </row>
    <row r="124">
      <c r="A124" s="36" t="s">
        <v>45</v>
      </c>
      <c r="B124" s="43"/>
      <c r="C124" s="44"/>
      <c r="D124" s="44"/>
      <c r="E124" s="46" t="s">
        <v>169</v>
      </c>
      <c r="F124" s="44"/>
      <c r="G124" s="44"/>
      <c r="H124" s="44"/>
      <c r="I124" s="44"/>
      <c r="J124" s="45"/>
    </row>
    <row r="125" ht="345">
      <c r="A125" s="36" t="s">
        <v>47</v>
      </c>
      <c r="B125" s="43"/>
      <c r="C125" s="44"/>
      <c r="D125" s="44"/>
      <c r="E125" s="38" t="s">
        <v>170</v>
      </c>
      <c r="F125" s="44"/>
      <c r="G125" s="44"/>
      <c r="H125" s="44"/>
      <c r="I125" s="44"/>
      <c r="J125" s="45"/>
    </row>
    <row r="126">
      <c r="A126" s="36" t="s">
        <v>38</v>
      </c>
      <c r="B126" s="36">
        <v>30</v>
      </c>
      <c r="C126" s="37" t="s">
        <v>171</v>
      </c>
      <c r="D126" s="36" t="s">
        <v>40</v>
      </c>
      <c r="E126" s="38" t="s">
        <v>172</v>
      </c>
      <c r="F126" s="39" t="s">
        <v>98</v>
      </c>
      <c r="G126" s="40">
        <v>530</v>
      </c>
      <c r="H126" s="41">
        <v>0</v>
      </c>
      <c r="I126" s="41">
        <f>ROUND(G126*H126,P4)</f>
        <v>0</v>
      </c>
      <c r="J126" s="36"/>
      <c r="O126" s="42">
        <f>I126*0.21</f>
        <v>0</v>
      </c>
      <c r="P126">
        <v>3</v>
      </c>
    </row>
    <row r="127" ht="60">
      <c r="A127" s="36" t="s">
        <v>43</v>
      </c>
      <c r="B127" s="43"/>
      <c r="C127" s="44"/>
      <c r="D127" s="44"/>
      <c r="E127" s="38" t="s">
        <v>173</v>
      </c>
      <c r="F127" s="44"/>
      <c r="G127" s="44"/>
      <c r="H127" s="44"/>
      <c r="I127" s="44"/>
      <c r="J127" s="45"/>
    </row>
    <row r="128">
      <c r="A128" s="36" t="s">
        <v>45</v>
      </c>
      <c r="B128" s="43"/>
      <c r="C128" s="44"/>
      <c r="D128" s="44"/>
      <c r="E128" s="46" t="s">
        <v>174</v>
      </c>
      <c r="F128" s="44"/>
      <c r="G128" s="44"/>
      <c r="H128" s="44"/>
      <c r="I128" s="44"/>
      <c r="J128" s="45"/>
    </row>
    <row r="129" ht="75">
      <c r="A129" s="36" t="s">
        <v>47</v>
      </c>
      <c r="B129" s="43"/>
      <c r="C129" s="44"/>
      <c r="D129" s="44"/>
      <c r="E129" s="38" t="s">
        <v>175</v>
      </c>
      <c r="F129" s="44"/>
      <c r="G129" s="44"/>
      <c r="H129" s="44"/>
      <c r="I129" s="44"/>
      <c r="J129" s="45"/>
    </row>
    <row r="130">
      <c r="A130" s="36" t="s">
        <v>38</v>
      </c>
      <c r="B130" s="36">
        <v>31</v>
      </c>
      <c r="C130" s="37" t="s">
        <v>176</v>
      </c>
      <c r="D130" s="36" t="s">
        <v>40</v>
      </c>
      <c r="E130" s="38" t="s">
        <v>177</v>
      </c>
      <c r="F130" s="39" t="s">
        <v>98</v>
      </c>
      <c r="G130" s="40">
        <v>530</v>
      </c>
      <c r="H130" s="41">
        <v>0</v>
      </c>
      <c r="I130" s="41">
        <f>ROUND(G130*H130,P4)</f>
        <v>0</v>
      </c>
      <c r="J130" s="36"/>
      <c r="O130" s="42">
        <f>I130*0.21</f>
        <v>0</v>
      </c>
      <c r="P130">
        <v>3</v>
      </c>
    </row>
    <row r="131" ht="30">
      <c r="A131" s="36" t="s">
        <v>43</v>
      </c>
      <c r="B131" s="43"/>
      <c r="C131" s="44"/>
      <c r="D131" s="44"/>
      <c r="E131" s="38" t="s">
        <v>178</v>
      </c>
      <c r="F131" s="44"/>
      <c r="G131" s="44"/>
      <c r="H131" s="44"/>
      <c r="I131" s="44"/>
      <c r="J131" s="45"/>
    </row>
    <row r="132">
      <c r="A132" s="36" t="s">
        <v>45</v>
      </c>
      <c r="B132" s="43"/>
      <c r="C132" s="44"/>
      <c r="D132" s="44"/>
      <c r="E132" s="46" t="s">
        <v>179</v>
      </c>
      <c r="F132" s="44"/>
      <c r="G132" s="44"/>
      <c r="H132" s="44"/>
      <c r="I132" s="44"/>
      <c r="J132" s="45"/>
    </row>
    <row r="133" ht="75">
      <c r="A133" s="36" t="s">
        <v>47</v>
      </c>
      <c r="B133" s="43"/>
      <c r="C133" s="44"/>
      <c r="D133" s="44"/>
      <c r="E133" s="38" t="s">
        <v>180</v>
      </c>
      <c r="F133" s="44"/>
      <c r="G133" s="44"/>
      <c r="H133" s="44"/>
      <c r="I133" s="44"/>
      <c r="J133" s="45"/>
    </row>
    <row r="134">
      <c r="A134" s="36" t="s">
        <v>38</v>
      </c>
      <c r="B134" s="36">
        <v>32</v>
      </c>
      <c r="C134" s="37" t="s">
        <v>181</v>
      </c>
      <c r="D134" s="36" t="s">
        <v>40</v>
      </c>
      <c r="E134" s="38" t="s">
        <v>182</v>
      </c>
      <c r="F134" s="39" t="s">
        <v>98</v>
      </c>
      <c r="G134" s="40">
        <v>530</v>
      </c>
      <c r="H134" s="41">
        <v>0</v>
      </c>
      <c r="I134" s="41">
        <f>ROUND(G134*H134,P4)</f>
        <v>0</v>
      </c>
      <c r="J134" s="36"/>
      <c r="O134" s="42">
        <f>I134*0.21</f>
        <v>0</v>
      </c>
      <c r="P134">
        <v>3</v>
      </c>
    </row>
    <row r="135" ht="30">
      <c r="A135" s="36" t="s">
        <v>43</v>
      </c>
      <c r="B135" s="43"/>
      <c r="C135" s="44"/>
      <c r="D135" s="44"/>
      <c r="E135" s="38" t="s">
        <v>183</v>
      </c>
      <c r="F135" s="44"/>
      <c r="G135" s="44"/>
      <c r="H135" s="44"/>
      <c r="I135" s="44"/>
      <c r="J135" s="45"/>
    </row>
    <row r="136">
      <c r="A136" s="36" t="s">
        <v>45</v>
      </c>
      <c r="B136" s="43"/>
      <c r="C136" s="44"/>
      <c r="D136" s="44"/>
      <c r="E136" s="46" t="s">
        <v>179</v>
      </c>
      <c r="F136" s="44"/>
      <c r="G136" s="44"/>
      <c r="H136" s="44"/>
      <c r="I136" s="44"/>
      <c r="J136" s="45"/>
    </row>
    <row r="137" ht="90">
      <c r="A137" s="36" t="s">
        <v>47</v>
      </c>
      <c r="B137" s="43"/>
      <c r="C137" s="44"/>
      <c r="D137" s="44"/>
      <c r="E137" s="38" t="s">
        <v>184</v>
      </c>
      <c r="F137" s="44"/>
      <c r="G137" s="44"/>
      <c r="H137" s="44"/>
      <c r="I137" s="44"/>
      <c r="J137" s="45"/>
    </row>
    <row r="138">
      <c r="A138" s="36" t="s">
        <v>38</v>
      </c>
      <c r="B138" s="36">
        <v>33</v>
      </c>
      <c r="C138" s="37" t="s">
        <v>185</v>
      </c>
      <c r="D138" s="36" t="s">
        <v>40</v>
      </c>
      <c r="E138" s="38" t="s">
        <v>186</v>
      </c>
      <c r="F138" s="39" t="s">
        <v>65</v>
      </c>
      <c r="G138" s="40">
        <v>79.5</v>
      </c>
      <c r="H138" s="41">
        <v>0</v>
      </c>
      <c r="I138" s="41">
        <f>ROUND(G138*H138,P4)</f>
        <v>0</v>
      </c>
      <c r="J138" s="36"/>
      <c r="O138" s="42">
        <f>I138*0.21</f>
        <v>0</v>
      </c>
      <c r="P138">
        <v>3</v>
      </c>
    </row>
    <row r="139">
      <c r="A139" s="36" t="s">
        <v>43</v>
      </c>
      <c r="B139" s="43"/>
      <c r="C139" s="44"/>
      <c r="D139" s="44"/>
      <c r="E139" s="38" t="s">
        <v>187</v>
      </c>
      <c r="F139" s="44"/>
      <c r="G139" s="44"/>
      <c r="H139" s="44"/>
      <c r="I139" s="44"/>
      <c r="J139" s="45"/>
    </row>
    <row r="140">
      <c r="A140" s="36" t="s">
        <v>45</v>
      </c>
      <c r="B140" s="43"/>
      <c r="C140" s="44"/>
      <c r="D140" s="44"/>
      <c r="E140" s="46" t="s">
        <v>188</v>
      </c>
      <c r="F140" s="44"/>
      <c r="G140" s="44"/>
      <c r="H140" s="44"/>
      <c r="I140" s="44"/>
      <c r="J140" s="45"/>
    </row>
    <row r="141" ht="120">
      <c r="A141" s="36" t="s">
        <v>47</v>
      </c>
      <c r="B141" s="43"/>
      <c r="C141" s="44"/>
      <c r="D141" s="44"/>
      <c r="E141" s="38" t="s">
        <v>189</v>
      </c>
      <c r="F141" s="44"/>
      <c r="G141" s="44"/>
      <c r="H141" s="44"/>
      <c r="I141" s="44"/>
      <c r="J141" s="45"/>
    </row>
    <row r="142">
      <c r="A142" s="30" t="s">
        <v>37</v>
      </c>
      <c r="B142" s="31"/>
      <c r="C142" s="32" t="s">
        <v>54</v>
      </c>
      <c r="D142" s="33"/>
      <c r="E142" s="30" t="s">
        <v>190</v>
      </c>
      <c r="F142" s="33"/>
      <c r="G142" s="33"/>
      <c r="H142" s="33"/>
      <c r="I142" s="34">
        <f>SUMIFS(I143:I150,A143:A150,"P")</f>
        <v>0</v>
      </c>
      <c r="J142" s="35"/>
    </row>
    <row r="143">
      <c r="A143" s="36" t="s">
        <v>38</v>
      </c>
      <c r="B143" s="36">
        <v>34</v>
      </c>
      <c r="C143" s="37" t="s">
        <v>191</v>
      </c>
      <c r="D143" s="36" t="s">
        <v>40</v>
      </c>
      <c r="E143" s="38" t="s">
        <v>192</v>
      </c>
      <c r="F143" s="39" t="s">
        <v>131</v>
      </c>
      <c r="G143" s="40">
        <v>89.5</v>
      </c>
      <c r="H143" s="41">
        <v>0</v>
      </c>
      <c r="I143" s="41">
        <f>ROUND(G143*H143,P4)</f>
        <v>0</v>
      </c>
      <c r="J143" s="36"/>
      <c r="O143" s="42">
        <f>I143*0.21</f>
        <v>0</v>
      </c>
      <c r="P143">
        <v>3</v>
      </c>
    </row>
    <row r="144" ht="120">
      <c r="A144" s="36" t="s">
        <v>43</v>
      </c>
      <c r="B144" s="43"/>
      <c r="C144" s="44"/>
      <c r="D144" s="44"/>
      <c r="E144" s="38" t="s">
        <v>193</v>
      </c>
      <c r="F144" s="44"/>
      <c r="G144" s="44"/>
      <c r="H144" s="44"/>
      <c r="I144" s="44"/>
      <c r="J144" s="45"/>
    </row>
    <row r="145" ht="45">
      <c r="A145" s="36" t="s">
        <v>45</v>
      </c>
      <c r="B145" s="43"/>
      <c r="C145" s="44"/>
      <c r="D145" s="44"/>
      <c r="E145" s="46" t="s">
        <v>194</v>
      </c>
      <c r="F145" s="44"/>
      <c r="G145" s="44"/>
      <c r="H145" s="44"/>
      <c r="I145" s="44"/>
      <c r="J145" s="45"/>
    </row>
    <row r="146" ht="300">
      <c r="A146" s="36" t="s">
        <v>47</v>
      </c>
      <c r="B146" s="43"/>
      <c r="C146" s="44"/>
      <c r="D146" s="44"/>
      <c r="E146" s="38" t="s">
        <v>195</v>
      </c>
      <c r="F146" s="44"/>
      <c r="G146" s="44"/>
      <c r="H146" s="44"/>
      <c r="I146" s="44"/>
      <c r="J146" s="45"/>
    </row>
    <row r="147">
      <c r="A147" s="36" t="s">
        <v>38</v>
      </c>
      <c r="B147" s="36">
        <v>35</v>
      </c>
      <c r="C147" s="37" t="s">
        <v>196</v>
      </c>
      <c r="D147" s="36" t="s">
        <v>40</v>
      </c>
      <c r="E147" s="38" t="s">
        <v>197</v>
      </c>
      <c r="F147" s="39" t="s">
        <v>98</v>
      </c>
      <c r="G147" s="40">
        <v>214.80000000000001</v>
      </c>
      <c r="H147" s="41">
        <v>0</v>
      </c>
      <c r="I147" s="41">
        <f>ROUND(G147*H147,P4)</f>
        <v>0</v>
      </c>
      <c r="J147" s="36"/>
      <c r="O147" s="42">
        <f>I147*0.21</f>
        <v>0</v>
      </c>
      <c r="P147">
        <v>3</v>
      </c>
    </row>
    <row r="148" ht="135">
      <c r="A148" s="36" t="s">
        <v>43</v>
      </c>
      <c r="B148" s="43"/>
      <c r="C148" s="44"/>
      <c r="D148" s="44"/>
      <c r="E148" s="38" t="s">
        <v>198</v>
      </c>
      <c r="F148" s="44"/>
      <c r="G148" s="44"/>
      <c r="H148" s="44"/>
      <c r="I148" s="44"/>
      <c r="J148" s="45"/>
    </row>
    <row r="149">
      <c r="A149" s="36" t="s">
        <v>45</v>
      </c>
      <c r="B149" s="43"/>
      <c r="C149" s="44"/>
      <c r="D149" s="44"/>
      <c r="E149" s="46" t="s">
        <v>199</v>
      </c>
      <c r="F149" s="44"/>
      <c r="G149" s="44"/>
      <c r="H149" s="44"/>
      <c r="I149" s="44"/>
      <c r="J149" s="45"/>
    </row>
    <row r="150" ht="105">
      <c r="A150" s="36" t="s">
        <v>47</v>
      </c>
      <c r="B150" s="43"/>
      <c r="C150" s="44"/>
      <c r="D150" s="44"/>
      <c r="E150" s="38" t="s">
        <v>200</v>
      </c>
      <c r="F150" s="44"/>
      <c r="G150" s="44"/>
      <c r="H150" s="44"/>
      <c r="I150" s="44"/>
      <c r="J150" s="45"/>
    </row>
    <row r="151">
      <c r="A151" s="30" t="s">
        <v>37</v>
      </c>
      <c r="B151" s="31"/>
      <c r="C151" s="32" t="s">
        <v>71</v>
      </c>
      <c r="D151" s="33"/>
      <c r="E151" s="30" t="s">
        <v>201</v>
      </c>
      <c r="F151" s="33"/>
      <c r="G151" s="33"/>
      <c r="H151" s="33"/>
      <c r="I151" s="34">
        <f>SUMIFS(I152:I159,A152:A159,"P")</f>
        <v>0</v>
      </c>
      <c r="J151" s="35"/>
    </row>
    <row r="152">
      <c r="A152" s="36" t="s">
        <v>38</v>
      </c>
      <c r="B152" s="36">
        <v>36</v>
      </c>
      <c r="C152" s="37" t="s">
        <v>202</v>
      </c>
      <c r="D152" s="36" t="s">
        <v>50</v>
      </c>
      <c r="E152" s="38" t="s">
        <v>203</v>
      </c>
      <c r="F152" s="39" t="s">
        <v>65</v>
      </c>
      <c r="G152" s="40">
        <v>4.5220000000000002</v>
      </c>
      <c r="H152" s="41">
        <v>0</v>
      </c>
      <c r="I152" s="41">
        <f>ROUND(G152*H152,P4)</f>
        <v>0</v>
      </c>
      <c r="J152" s="36"/>
      <c r="O152" s="42">
        <f>I152*0.21</f>
        <v>0</v>
      </c>
      <c r="P152">
        <v>3</v>
      </c>
    </row>
    <row r="153" ht="30">
      <c r="A153" s="36" t="s">
        <v>43</v>
      </c>
      <c r="B153" s="43"/>
      <c r="C153" s="44"/>
      <c r="D153" s="44"/>
      <c r="E153" s="38" t="s">
        <v>204</v>
      </c>
      <c r="F153" s="44"/>
      <c r="G153" s="44"/>
      <c r="H153" s="44"/>
      <c r="I153" s="44"/>
      <c r="J153" s="45"/>
    </row>
    <row r="154">
      <c r="A154" s="36" t="s">
        <v>45</v>
      </c>
      <c r="B154" s="43"/>
      <c r="C154" s="44"/>
      <c r="D154" s="44"/>
      <c r="E154" s="46" t="s">
        <v>205</v>
      </c>
      <c r="F154" s="44"/>
      <c r="G154" s="44"/>
      <c r="H154" s="44"/>
      <c r="I154" s="44"/>
      <c r="J154" s="45"/>
    </row>
    <row r="155" ht="330">
      <c r="A155" s="36" t="s">
        <v>47</v>
      </c>
      <c r="B155" s="43"/>
      <c r="C155" s="44"/>
      <c r="D155" s="44"/>
      <c r="E155" s="38" t="s">
        <v>206</v>
      </c>
      <c r="F155" s="44"/>
      <c r="G155" s="44"/>
      <c r="H155" s="44"/>
      <c r="I155" s="44"/>
      <c r="J155" s="45"/>
    </row>
    <row r="156">
      <c r="A156" s="36" t="s">
        <v>38</v>
      </c>
      <c r="B156" s="36">
        <v>37</v>
      </c>
      <c r="C156" s="37" t="s">
        <v>202</v>
      </c>
      <c r="D156" s="36" t="s">
        <v>54</v>
      </c>
      <c r="E156" s="38" t="s">
        <v>203</v>
      </c>
      <c r="F156" s="39" t="s">
        <v>65</v>
      </c>
      <c r="G156" s="40">
        <v>0.23300000000000001</v>
      </c>
      <c r="H156" s="41">
        <v>0</v>
      </c>
      <c r="I156" s="41">
        <f>ROUND(G156*H156,P4)</f>
        <v>0</v>
      </c>
      <c r="J156" s="36"/>
      <c r="O156" s="42">
        <f>I156*0.21</f>
        <v>0</v>
      </c>
      <c r="P156">
        <v>3</v>
      </c>
    </row>
    <row r="157" ht="30">
      <c r="A157" s="36" t="s">
        <v>43</v>
      </c>
      <c r="B157" s="43"/>
      <c r="C157" s="44"/>
      <c r="D157" s="44"/>
      <c r="E157" s="38" t="s">
        <v>207</v>
      </c>
      <c r="F157" s="44"/>
      <c r="G157" s="44"/>
      <c r="H157" s="44"/>
      <c r="I157" s="44"/>
      <c r="J157" s="45"/>
    </row>
    <row r="158">
      <c r="A158" s="36" t="s">
        <v>45</v>
      </c>
      <c r="B158" s="43"/>
      <c r="C158" s="44"/>
      <c r="D158" s="44"/>
      <c r="E158" s="46" t="s">
        <v>208</v>
      </c>
      <c r="F158" s="44"/>
      <c r="G158" s="44"/>
      <c r="H158" s="44"/>
      <c r="I158" s="44"/>
      <c r="J158" s="45"/>
    </row>
    <row r="159" ht="330">
      <c r="A159" s="36" t="s">
        <v>47</v>
      </c>
      <c r="B159" s="43"/>
      <c r="C159" s="44"/>
      <c r="D159" s="44"/>
      <c r="E159" s="38" t="s">
        <v>206</v>
      </c>
      <c r="F159" s="44"/>
      <c r="G159" s="44"/>
      <c r="H159" s="44"/>
      <c r="I159" s="44"/>
      <c r="J159" s="45"/>
    </row>
    <row r="160">
      <c r="A160" s="30" t="s">
        <v>37</v>
      </c>
      <c r="B160" s="31"/>
      <c r="C160" s="32" t="s">
        <v>76</v>
      </c>
      <c r="D160" s="33"/>
      <c r="E160" s="30" t="s">
        <v>209</v>
      </c>
      <c r="F160" s="33"/>
      <c r="G160" s="33"/>
      <c r="H160" s="33"/>
      <c r="I160" s="34">
        <f>SUMIFS(I161:I276,A161:A276,"P")</f>
        <v>0</v>
      </c>
      <c r="J160" s="35"/>
    </row>
    <row r="161">
      <c r="A161" s="36" t="s">
        <v>38</v>
      </c>
      <c r="B161" s="36">
        <v>38</v>
      </c>
      <c r="C161" s="37" t="s">
        <v>210</v>
      </c>
      <c r="D161" s="36" t="s">
        <v>50</v>
      </c>
      <c r="E161" s="38" t="s">
        <v>211</v>
      </c>
      <c r="F161" s="39" t="s">
        <v>65</v>
      </c>
      <c r="G161" s="40">
        <v>18.48</v>
      </c>
      <c r="H161" s="41">
        <v>0</v>
      </c>
      <c r="I161" s="41">
        <f>ROUND(G161*H161,P4)</f>
        <v>0</v>
      </c>
      <c r="J161" s="36"/>
      <c r="O161" s="42">
        <f>I161*0.21</f>
        <v>0</v>
      </c>
      <c r="P161">
        <v>3</v>
      </c>
    </row>
    <row r="162" ht="60">
      <c r="A162" s="36" t="s">
        <v>43</v>
      </c>
      <c r="B162" s="43"/>
      <c r="C162" s="44"/>
      <c r="D162" s="44"/>
      <c r="E162" s="38" t="s">
        <v>212</v>
      </c>
      <c r="F162" s="44"/>
      <c r="G162" s="44"/>
      <c r="H162" s="44"/>
      <c r="I162" s="44"/>
      <c r="J162" s="45"/>
    </row>
    <row r="163">
      <c r="A163" s="36" t="s">
        <v>45</v>
      </c>
      <c r="B163" s="43"/>
      <c r="C163" s="44"/>
      <c r="D163" s="44"/>
      <c r="E163" s="46" t="s">
        <v>213</v>
      </c>
      <c r="F163" s="44"/>
      <c r="G163" s="44"/>
      <c r="H163" s="44"/>
      <c r="I163" s="44"/>
      <c r="J163" s="45"/>
    </row>
    <row r="164" ht="165">
      <c r="A164" s="36" t="s">
        <v>47</v>
      </c>
      <c r="B164" s="43"/>
      <c r="C164" s="44"/>
      <c r="D164" s="44"/>
      <c r="E164" s="38" t="s">
        <v>214</v>
      </c>
      <c r="F164" s="44"/>
      <c r="G164" s="44"/>
      <c r="H164" s="44"/>
      <c r="I164" s="44"/>
      <c r="J164" s="45"/>
    </row>
    <row r="165">
      <c r="A165" s="36" t="s">
        <v>38</v>
      </c>
      <c r="B165" s="36">
        <v>39</v>
      </c>
      <c r="C165" s="37" t="s">
        <v>210</v>
      </c>
      <c r="D165" s="36" t="s">
        <v>54</v>
      </c>
      <c r="E165" s="38" t="s">
        <v>211</v>
      </c>
      <c r="F165" s="39" t="s">
        <v>65</v>
      </c>
      <c r="G165" s="40">
        <v>3.0099999999999998</v>
      </c>
      <c r="H165" s="41">
        <v>0</v>
      </c>
      <c r="I165" s="41">
        <f>ROUND(G165*H165,P4)</f>
        <v>0</v>
      </c>
      <c r="J165" s="36"/>
      <c r="O165" s="42">
        <f>I165*0.21</f>
        <v>0</v>
      </c>
      <c r="P165">
        <v>3</v>
      </c>
    </row>
    <row r="166" ht="45">
      <c r="A166" s="36" t="s">
        <v>43</v>
      </c>
      <c r="B166" s="43"/>
      <c r="C166" s="44"/>
      <c r="D166" s="44"/>
      <c r="E166" s="38" t="s">
        <v>215</v>
      </c>
      <c r="F166" s="44"/>
      <c r="G166" s="44"/>
      <c r="H166" s="44"/>
      <c r="I166" s="44"/>
      <c r="J166" s="45"/>
    </row>
    <row r="167">
      <c r="A167" s="36" t="s">
        <v>45</v>
      </c>
      <c r="B167" s="43"/>
      <c r="C167" s="44"/>
      <c r="D167" s="44"/>
      <c r="E167" s="46" t="s">
        <v>216</v>
      </c>
      <c r="F167" s="44"/>
      <c r="G167" s="44"/>
      <c r="H167" s="44"/>
      <c r="I167" s="44"/>
      <c r="J167" s="45"/>
    </row>
    <row r="168" ht="165">
      <c r="A168" s="36" t="s">
        <v>47</v>
      </c>
      <c r="B168" s="43"/>
      <c r="C168" s="44"/>
      <c r="D168" s="44"/>
      <c r="E168" s="38" t="s">
        <v>214</v>
      </c>
      <c r="F168" s="44"/>
      <c r="G168" s="44"/>
      <c r="H168" s="44"/>
      <c r="I168" s="44"/>
      <c r="J168" s="45"/>
    </row>
    <row r="169">
      <c r="A169" s="36" t="s">
        <v>38</v>
      </c>
      <c r="B169" s="36">
        <v>40</v>
      </c>
      <c r="C169" s="37" t="s">
        <v>217</v>
      </c>
      <c r="D169" s="36" t="s">
        <v>50</v>
      </c>
      <c r="E169" s="38" t="s">
        <v>218</v>
      </c>
      <c r="F169" s="39" t="s">
        <v>65</v>
      </c>
      <c r="G169" s="40">
        <v>36.299999999999997</v>
      </c>
      <c r="H169" s="41">
        <v>0</v>
      </c>
      <c r="I169" s="41">
        <f>ROUND(G169*H169,P4)</f>
        <v>0</v>
      </c>
      <c r="J169" s="36"/>
      <c r="O169" s="42">
        <f>I169*0.21</f>
        <v>0</v>
      </c>
      <c r="P169">
        <v>3</v>
      </c>
    </row>
    <row r="170" ht="60">
      <c r="A170" s="36" t="s">
        <v>43</v>
      </c>
      <c r="B170" s="43"/>
      <c r="C170" s="44"/>
      <c r="D170" s="44"/>
      <c r="E170" s="38" t="s">
        <v>219</v>
      </c>
      <c r="F170" s="44"/>
      <c r="G170" s="44"/>
      <c r="H170" s="44"/>
      <c r="I170" s="44"/>
      <c r="J170" s="45"/>
    </row>
    <row r="171">
      <c r="A171" s="36" t="s">
        <v>45</v>
      </c>
      <c r="B171" s="43"/>
      <c r="C171" s="44"/>
      <c r="D171" s="44"/>
      <c r="E171" s="46" t="s">
        <v>220</v>
      </c>
      <c r="F171" s="44"/>
      <c r="G171" s="44"/>
      <c r="H171" s="44"/>
      <c r="I171" s="44"/>
      <c r="J171" s="45"/>
    </row>
    <row r="172" ht="90">
      <c r="A172" s="36" t="s">
        <v>47</v>
      </c>
      <c r="B172" s="43"/>
      <c r="C172" s="44"/>
      <c r="D172" s="44"/>
      <c r="E172" s="38" t="s">
        <v>221</v>
      </c>
      <c r="F172" s="44"/>
      <c r="G172" s="44"/>
      <c r="H172" s="44"/>
      <c r="I172" s="44"/>
      <c r="J172" s="45"/>
    </row>
    <row r="173">
      <c r="A173" s="36" t="s">
        <v>38</v>
      </c>
      <c r="B173" s="36">
        <v>41</v>
      </c>
      <c r="C173" s="37" t="s">
        <v>217</v>
      </c>
      <c r="D173" s="36" t="s">
        <v>54</v>
      </c>
      <c r="E173" s="38" t="s">
        <v>218</v>
      </c>
      <c r="F173" s="39" t="s">
        <v>65</v>
      </c>
      <c r="G173" s="40">
        <v>33.567999999999998</v>
      </c>
      <c r="H173" s="41">
        <v>0</v>
      </c>
      <c r="I173" s="41">
        <f>ROUND(G173*H173,P4)</f>
        <v>0</v>
      </c>
      <c r="J173" s="36"/>
      <c r="O173" s="42">
        <f>I173*0.21</f>
        <v>0</v>
      </c>
      <c r="P173">
        <v>3</v>
      </c>
    </row>
    <row r="174" ht="60">
      <c r="A174" s="36" t="s">
        <v>43</v>
      </c>
      <c r="B174" s="43"/>
      <c r="C174" s="44"/>
      <c r="D174" s="44"/>
      <c r="E174" s="38" t="s">
        <v>222</v>
      </c>
      <c r="F174" s="44"/>
      <c r="G174" s="44"/>
      <c r="H174" s="44"/>
      <c r="I174" s="44"/>
      <c r="J174" s="45"/>
    </row>
    <row r="175">
      <c r="A175" s="36" t="s">
        <v>45</v>
      </c>
      <c r="B175" s="43"/>
      <c r="C175" s="44"/>
      <c r="D175" s="44"/>
      <c r="E175" s="46" t="s">
        <v>223</v>
      </c>
      <c r="F175" s="44"/>
      <c r="G175" s="44"/>
      <c r="H175" s="44"/>
      <c r="I175" s="44"/>
      <c r="J175" s="45"/>
    </row>
    <row r="176" ht="90">
      <c r="A176" s="36" t="s">
        <v>47</v>
      </c>
      <c r="B176" s="43"/>
      <c r="C176" s="44"/>
      <c r="D176" s="44"/>
      <c r="E176" s="38" t="s">
        <v>221</v>
      </c>
      <c r="F176" s="44"/>
      <c r="G176" s="44"/>
      <c r="H176" s="44"/>
      <c r="I176" s="44"/>
      <c r="J176" s="45"/>
    </row>
    <row r="177">
      <c r="A177" s="36" t="s">
        <v>38</v>
      </c>
      <c r="B177" s="36">
        <v>42</v>
      </c>
      <c r="C177" s="37" t="s">
        <v>217</v>
      </c>
      <c r="D177" s="36" t="s">
        <v>71</v>
      </c>
      <c r="E177" s="38" t="s">
        <v>218</v>
      </c>
      <c r="F177" s="39" t="s">
        <v>65</v>
      </c>
      <c r="G177" s="40">
        <v>6.4500000000000002</v>
      </c>
      <c r="H177" s="41">
        <v>0</v>
      </c>
      <c r="I177" s="41">
        <f>ROUND(G177*H177,P4)</f>
        <v>0</v>
      </c>
      <c r="J177" s="36"/>
      <c r="O177" s="42">
        <f>I177*0.21</f>
        <v>0</v>
      </c>
      <c r="P177">
        <v>3</v>
      </c>
    </row>
    <row r="178" ht="45">
      <c r="A178" s="36" t="s">
        <v>43</v>
      </c>
      <c r="B178" s="43"/>
      <c r="C178" s="44"/>
      <c r="D178" s="44"/>
      <c r="E178" s="38" t="s">
        <v>224</v>
      </c>
      <c r="F178" s="44"/>
      <c r="G178" s="44"/>
      <c r="H178" s="44"/>
      <c r="I178" s="44"/>
      <c r="J178" s="45"/>
    </row>
    <row r="179">
      <c r="A179" s="36" t="s">
        <v>45</v>
      </c>
      <c r="B179" s="43"/>
      <c r="C179" s="44"/>
      <c r="D179" s="44"/>
      <c r="E179" s="46" t="s">
        <v>225</v>
      </c>
      <c r="F179" s="44"/>
      <c r="G179" s="44"/>
      <c r="H179" s="44"/>
      <c r="I179" s="44"/>
      <c r="J179" s="45"/>
    </row>
    <row r="180" ht="90">
      <c r="A180" s="36" t="s">
        <v>47</v>
      </c>
      <c r="B180" s="43"/>
      <c r="C180" s="44"/>
      <c r="D180" s="44"/>
      <c r="E180" s="38" t="s">
        <v>221</v>
      </c>
      <c r="F180" s="44"/>
      <c r="G180" s="44"/>
      <c r="H180" s="44"/>
      <c r="I180" s="44"/>
      <c r="J180" s="45"/>
    </row>
    <row r="181">
      <c r="A181" s="36" t="s">
        <v>38</v>
      </c>
      <c r="B181" s="36">
        <v>43</v>
      </c>
      <c r="C181" s="37" t="s">
        <v>217</v>
      </c>
      <c r="D181" s="36" t="s">
        <v>73</v>
      </c>
      <c r="E181" s="38" t="s">
        <v>218</v>
      </c>
      <c r="F181" s="39" t="s">
        <v>65</v>
      </c>
      <c r="G181" s="40">
        <v>25.960000000000001</v>
      </c>
      <c r="H181" s="41">
        <v>0</v>
      </c>
      <c r="I181" s="41">
        <f>ROUND(G181*H181,P4)</f>
        <v>0</v>
      </c>
      <c r="J181" s="36"/>
      <c r="O181" s="42">
        <f>I181*0.21</f>
        <v>0</v>
      </c>
      <c r="P181">
        <v>3</v>
      </c>
    </row>
    <row r="182" ht="60">
      <c r="A182" s="36" t="s">
        <v>43</v>
      </c>
      <c r="B182" s="43"/>
      <c r="C182" s="44"/>
      <c r="D182" s="44"/>
      <c r="E182" s="38" t="s">
        <v>226</v>
      </c>
      <c r="F182" s="44"/>
      <c r="G182" s="44"/>
      <c r="H182" s="44"/>
      <c r="I182" s="44"/>
      <c r="J182" s="45"/>
    </row>
    <row r="183">
      <c r="A183" s="36" t="s">
        <v>45</v>
      </c>
      <c r="B183" s="43"/>
      <c r="C183" s="44"/>
      <c r="D183" s="44"/>
      <c r="E183" s="46" t="s">
        <v>227</v>
      </c>
      <c r="F183" s="44"/>
      <c r="G183" s="44"/>
      <c r="H183" s="44"/>
      <c r="I183" s="44"/>
      <c r="J183" s="45"/>
    </row>
    <row r="184" ht="90">
      <c r="A184" s="36" t="s">
        <v>47</v>
      </c>
      <c r="B184" s="43"/>
      <c r="C184" s="44"/>
      <c r="D184" s="44"/>
      <c r="E184" s="38" t="s">
        <v>221</v>
      </c>
      <c r="F184" s="44"/>
      <c r="G184" s="44"/>
      <c r="H184" s="44"/>
      <c r="I184" s="44"/>
      <c r="J184" s="45"/>
    </row>
    <row r="185">
      <c r="A185" s="36" t="s">
        <v>38</v>
      </c>
      <c r="B185" s="36">
        <v>44</v>
      </c>
      <c r="C185" s="37" t="s">
        <v>217</v>
      </c>
      <c r="D185" s="36" t="s">
        <v>76</v>
      </c>
      <c r="E185" s="38" t="s">
        <v>218</v>
      </c>
      <c r="F185" s="39" t="s">
        <v>65</v>
      </c>
      <c r="G185" s="40">
        <v>25.960000000000001</v>
      </c>
      <c r="H185" s="41">
        <v>0</v>
      </c>
      <c r="I185" s="41">
        <f>ROUND(G185*H185,P4)</f>
        <v>0</v>
      </c>
      <c r="J185" s="36"/>
      <c r="O185" s="42">
        <f>I185*0.21</f>
        <v>0</v>
      </c>
      <c r="P185">
        <v>3</v>
      </c>
    </row>
    <row r="186" ht="45">
      <c r="A186" s="36" t="s">
        <v>43</v>
      </c>
      <c r="B186" s="43"/>
      <c r="C186" s="44"/>
      <c r="D186" s="44"/>
      <c r="E186" s="38" t="s">
        <v>228</v>
      </c>
      <c r="F186" s="44"/>
      <c r="G186" s="44"/>
      <c r="H186" s="44"/>
      <c r="I186" s="44"/>
      <c r="J186" s="45"/>
    </row>
    <row r="187">
      <c r="A187" s="36" t="s">
        <v>45</v>
      </c>
      <c r="B187" s="43"/>
      <c r="C187" s="44"/>
      <c r="D187" s="44"/>
      <c r="E187" s="46" t="s">
        <v>227</v>
      </c>
      <c r="F187" s="44"/>
      <c r="G187" s="44"/>
      <c r="H187" s="44"/>
      <c r="I187" s="44"/>
      <c r="J187" s="45"/>
    </row>
    <row r="188" ht="90">
      <c r="A188" s="36" t="s">
        <v>47</v>
      </c>
      <c r="B188" s="43"/>
      <c r="C188" s="44"/>
      <c r="D188" s="44"/>
      <c r="E188" s="38" t="s">
        <v>221</v>
      </c>
      <c r="F188" s="44"/>
      <c r="G188" s="44"/>
      <c r="H188" s="44"/>
      <c r="I188" s="44"/>
      <c r="J188" s="45"/>
    </row>
    <row r="189">
      <c r="A189" s="36" t="s">
        <v>38</v>
      </c>
      <c r="B189" s="36">
        <v>45</v>
      </c>
      <c r="C189" s="37" t="s">
        <v>217</v>
      </c>
      <c r="D189" s="36" t="s">
        <v>79</v>
      </c>
      <c r="E189" s="38" t="s">
        <v>218</v>
      </c>
      <c r="F189" s="39" t="s">
        <v>65</v>
      </c>
      <c r="G189" s="40">
        <v>91.075000000000003</v>
      </c>
      <c r="H189" s="41">
        <v>0</v>
      </c>
      <c r="I189" s="41">
        <f>ROUND(G189*H189,P4)</f>
        <v>0</v>
      </c>
      <c r="J189" s="36"/>
      <c r="O189" s="42">
        <f>I189*0.21</f>
        <v>0</v>
      </c>
      <c r="P189">
        <v>3</v>
      </c>
    </row>
    <row r="190" ht="45">
      <c r="A190" s="36" t="s">
        <v>43</v>
      </c>
      <c r="B190" s="43"/>
      <c r="C190" s="44"/>
      <c r="D190" s="44"/>
      <c r="E190" s="38" t="s">
        <v>229</v>
      </c>
      <c r="F190" s="44"/>
      <c r="G190" s="44"/>
      <c r="H190" s="44"/>
      <c r="I190" s="44"/>
      <c r="J190" s="45"/>
    </row>
    <row r="191" ht="45">
      <c r="A191" s="36" t="s">
        <v>45</v>
      </c>
      <c r="B191" s="43"/>
      <c r="C191" s="44"/>
      <c r="D191" s="44"/>
      <c r="E191" s="46" t="s">
        <v>230</v>
      </c>
      <c r="F191" s="44"/>
      <c r="G191" s="44"/>
      <c r="H191" s="44"/>
      <c r="I191" s="44"/>
      <c r="J191" s="45"/>
    </row>
    <row r="192" ht="90">
      <c r="A192" s="36" t="s">
        <v>47</v>
      </c>
      <c r="B192" s="43"/>
      <c r="C192" s="44"/>
      <c r="D192" s="44"/>
      <c r="E192" s="38" t="s">
        <v>221</v>
      </c>
      <c r="F192" s="44"/>
      <c r="G192" s="44"/>
      <c r="H192" s="44"/>
      <c r="I192" s="44"/>
      <c r="J192" s="45"/>
    </row>
    <row r="193">
      <c r="A193" s="36" t="s">
        <v>38</v>
      </c>
      <c r="B193" s="36">
        <v>46</v>
      </c>
      <c r="C193" s="37" t="s">
        <v>217</v>
      </c>
      <c r="D193" s="36" t="s">
        <v>82</v>
      </c>
      <c r="E193" s="38" t="s">
        <v>218</v>
      </c>
      <c r="F193" s="39" t="s">
        <v>65</v>
      </c>
      <c r="G193" s="40">
        <v>3.1200000000000001</v>
      </c>
      <c r="H193" s="41">
        <v>0</v>
      </c>
      <c r="I193" s="41">
        <f>ROUND(G193*H193,P4)</f>
        <v>0</v>
      </c>
      <c r="J193" s="36"/>
      <c r="O193" s="42">
        <f>I193*0.21</f>
        <v>0</v>
      </c>
      <c r="P193">
        <v>3</v>
      </c>
    </row>
    <row r="194" ht="45">
      <c r="A194" s="36" t="s">
        <v>43</v>
      </c>
      <c r="B194" s="43"/>
      <c r="C194" s="44"/>
      <c r="D194" s="44"/>
      <c r="E194" s="38" t="s">
        <v>231</v>
      </c>
      <c r="F194" s="44"/>
      <c r="G194" s="44"/>
      <c r="H194" s="44"/>
      <c r="I194" s="44"/>
      <c r="J194" s="45"/>
    </row>
    <row r="195">
      <c r="A195" s="36" t="s">
        <v>45</v>
      </c>
      <c r="B195" s="43"/>
      <c r="C195" s="44"/>
      <c r="D195" s="44"/>
      <c r="E195" s="46" t="s">
        <v>232</v>
      </c>
      <c r="F195" s="44"/>
      <c r="G195" s="44"/>
      <c r="H195" s="44"/>
      <c r="I195" s="44"/>
      <c r="J195" s="45"/>
    </row>
    <row r="196" ht="90">
      <c r="A196" s="36" t="s">
        <v>47</v>
      </c>
      <c r="B196" s="43"/>
      <c r="C196" s="44"/>
      <c r="D196" s="44"/>
      <c r="E196" s="38" t="s">
        <v>221</v>
      </c>
      <c r="F196" s="44"/>
      <c r="G196" s="44"/>
      <c r="H196" s="44"/>
      <c r="I196" s="44"/>
      <c r="J196" s="45"/>
    </row>
    <row r="197">
      <c r="A197" s="36" t="s">
        <v>38</v>
      </c>
      <c r="B197" s="36">
        <v>47</v>
      </c>
      <c r="C197" s="37" t="s">
        <v>233</v>
      </c>
      <c r="D197" s="36" t="s">
        <v>50</v>
      </c>
      <c r="E197" s="38" t="s">
        <v>234</v>
      </c>
      <c r="F197" s="39" t="s">
        <v>98</v>
      </c>
      <c r="G197" s="40">
        <v>112</v>
      </c>
      <c r="H197" s="41">
        <v>0</v>
      </c>
      <c r="I197" s="41">
        <f>ROUND(G197*H197,P4)</f>
        <v>0</v>
      </c>
      <c r="J197" s="36"/>
      <c r="O197" s="42">
        <f>I197*0.21</f>
        <v>0</v>
      </c>
      <c r="P197">
        <v>3</v>
      </c>
    </row>
    <row r="198" ht="60">
      <c r="A198" s="36" t="s">
        <v>43</v>
      </c>
      <c r="B198" s="43"/>
      <c r="C198" s="44"/>
      <c r="D198" s="44"/>
      <c r="E198" s="38" t="s">
        <v>235</v>
      </c>
      <c r="F198" s="44"/>
      <c r="G198" s="44"/>
      <c r="H198" s="44"/>
      <c r="I198" s="44"/>
      <c r="J198" s="45"/>
    </row>
    <row r="199">
      <c r="A199" s="36" t="s">
        <v>45</v>
      </c>
      <c r="B199" s="43"/>
      <c r="C199" s="44"/>
      <c r="D199" s="44"/>
      <c r="E199" s="46" t="s">
        <v>236</v>
      </c>
      <c r="F199" s="44"/>
      <c r="G199" s="44"/>
      <c r="H199" s="44"/>
      <c r="I199" s="44"/>
      <c r="J199" s="45"/>
    </row>
    <row r="200" ht="90">
      <c r="A200" s="36" t="s">
        <v>47</v>
      </c>
      <c r="B200" s="43"/>
      <c r="C200" s="44"/>
      <c r="D200" s="44"/>
      <c r="E200" s="38" t="s">
        <v>221</v>
      </c>
      <c r="F200" s="44"/>
      <c r="G200" s="44"/>
      <c r="H200" s="44"/>
      <c r="I200" s="44"/>
      <c r="J200" s="45"/>
    </row>
    <row r="201">
      <c r="A201" s="36" t="s">
        <v>38</v>
      </c>
      <c r="B201" s="36">
        <v>48</v>
      </c>
      <c r="C201" s="37" t="s">
        <v>233</v>
      </c>
      <c r="D201" s="36" t="s">
        <v>54</v>
      </c>
      <c r="E201" s="38" t="s">
        <v>234</v>
      </c>
      <c r="F201" s="39" t="s">
        <v>98</v>
      </c>
      <c r="G201" s="40">
        <v>123.90000000000001</v>
      </c>
      <c r="H201" s="41">
        <v>0</v>
      </c>
      <c r="I201" s="41">
        <f>ROUND(G201*H201,P4)</f>
        <v>0</v>
      </c>
      <c r="J201" s="36"/>
      <c r="O201" s="42">
        <f>I201*0.21</f>
        <v>0</v>
      </c>
      <c r="P201">
        <v>3</v>
      </c>
    </row>
    <row r="202" ht="60">
      <c r="A202" s="36" t="s">
        <v>43</v>
      </c>
      <c r="B202" s="43"/>
      <c r="C202" s="44"/>
      <c r="D202" s="44"/>
      <c r="E202" s="38" t="s">
        <v>237</v>
      </c>
      <c r="F202" s="44"/>
      <c r="G202" s="44"/>
      <c r="H202" s="44"/>
      <c r="I202" s="44"/>
      <c r="J202" s="45"/>
    </row>
    <row r="203">
      <c r="A203" s="36" t="s">
        <v>45</v>
      </c>
      <c r="B203" s="43"/>
      <c r="C203" s="44"/>
      <c r="D203" s="44"/>
      <c r="E203" s="46" t="s">
        <v>238</v>
      </c>
      <c r="F203" s="44"/>
      <c r="G203" s="44"/>
      <c r="H203" s="44"/>
      <c r="I203" s="44"/>
      <c r="J203" s="45"/>
    </row>
    <row r="204" ht="90">
      <c r="A204" s="36" t="s">
        <v>47</v>
      </c>
      <c r="B204" s="43"/>
      <c r="C204" s="44"/>
      <c r="D204" s="44"/>
      <c r="E204" s="38" t="s">
        <v>221</v>
      </c>
      <c r="F204" s="44"/>
      <c r="G204" s="44"/>
      <c r="H204" s="44"/>
      <c r="I204" s="44"/>
      <c r="J204" s="45"/>
    </row>
    <row r="205">
      <c r="A205" s="36" t="s">
        <v>38</v>
      </c>
      <c r="B205" s="36">
        <v>49</v>
      </c>
      <c r="C205" s="37" t="s">
        <v>233</v>
      </c>
      <c r="D205" s="36" t="s">
        <v>71</v>
      </c>
      <c r="E205" s="38" t="s">
        <v>234</v>
      </c>
      <c r="F205" s="39" t="s">
        <v>98</v>
      </c>
      <c r="G205" s="40">
        <v>295.89999999999998</v>
      </c>
      <c r="H205" s="41">
        <v>0</v>
      </c>
      <c r="I205" s="41">
        <f>ROUND(G205*H205,P4)</f>
        <v>0</v>
      </c>
      <c r="J205" s="36"/>
      <c r="O205" s="42">
        <f>I205*0.21</f>
        <v>0</v>
      </c>
      <c r="P205">
        <v>3</v>
      </c>
    </row>
    <row r="206" ht="45">
      <c r="A206" s="36" t="s">
        <v>43</v>
      </c>
      <c r="B206" s="43"/>
      <c r="C206" s="44"/>
      <c r="D206" s="44"/>
      <c r="E206" s="38" t="s">
        <v>239</v>
      </c>
      <c r="F206" s="44"/>
      <c r="G206" s="44"/>
      <c r="H206" s="44"/>
      <c r="I206" s="44"/>
      <c r="J206" s="45"/>
    </row>
    <row r="207">
      <c r="A207" s="36" t="s">
        <v>45</v>
      </c>
      <c r="B207" s="43"/>
      <c r="C207" s="44"/>
      <c r="D207" s="44"/>
      <c r="E207" s="46" t="s">
        <v>240</v>
      </c>
      <c r="F207" s="44"/>
      <c r="G207" s="44"/>
      <c r="H207" s="44"/>
      <c r="I207" s="44"/>
      <c r="J207" s="45"/>
    </row>
    <row r="208" ht="90">
      <c r="A208" s="36" t="s">
        <v>47</v>
      </c>
      <c r="B208" s="43"/>
      <c r="C208" s="44"/>
      <c r="D208" s="44"/>
      <c r="E208" s="38" t="s">
        <v>221</v>
      </c>
      <c r="F208" s="44"/>
      <c r="G208" s="44"/>
      <c r="H208" s="44"/>
      <c r="I208" s="44"/>
      <c r="J208" s="45"/>
    </row>
    <row r="209">
      <c r="A209" s="36" t="s">
        <v>38</v>
      </c>
      <c r="B209" s="36">
        <v>50</v>
      </c>
      <c r="C209" s="37" t="s">
        <v>241</v>
      </c>
      <c r="D209" s="36" t="s">
        <v>40</v>
      </c>
      <c r="E209" s="38" t="s">
        <v>242</v>
      </c>
      <c r="F209" s="39" t="s">
        <v>65</v>
      </c>
      <c r="G209" s="40">
        <v>2.0800000000000001</v>
      </c>
      <c r="H209" s="41">
        <v>0</v>
      </c>
      <c r="I209" s="41">
        <f>ROUND(G209*H209,P4)</f>
        <v>0</v>
      </c>
      <c r="J209" s="36"/>
      <c r="O209" s="42">
        <f>I209*0.21</f>
        <v>0</v>
      </c>
      <c r="P209">
        <v>3</v>
      </c>
    </row>
    <row r="210" ht="45">
      <c r="A210" s="36" t="s">
        <v>43</v>
      </c>
      <c r="B210" s="43"/>
      <c r="C210" s="44"/>
      <c r="D210" s="44"/>
      <c r="E210" s="38" t="s">
        <v>243</v>
      </c>
      <c r="F210" s="44"/>
      <c r="G210" s="44"/>
      <c r="H210" s="44"/>
      <c r="I210" s="44"/>
      <c r="J210" s="45"/>
    </row>
    <row r="211">
      <c r="A211" s="36" t="s">
        <v>45</v>
      </c>
      <c r="B211" s="43"/>
      <c r="C211" s="44"/>
      <c r="D211" s="44"/>
      <c r="E211" s="46" t="s">
        <v>244</v>
      </c>
      <c r="F211" s="44"/>
      <c r="G211" s="44"/>
      <c r="H211" s="44"/>
      <c r="I211" s="44"/>
      <c r="J211" s="45"/>
    </row>
    <row r="212" ht="90">
      <c r="A212" s="36" t="s">
        <v>47</v>
      </c>
      <c r="B212" s="43"/>
      <c r="C212" s="44"/>
      <c r="D212" s="44"/>
      <c r="E212" s="38" t="s">
        <v>221</v>
      </c>
      <c r="F212" s="44"/>
      <c r="G212" s="44"/>
      <c r="H212" s="44"/>
      <c r="I212" s="44"/>
      <c r="J212" s="45"/>
    </row>
    <row r="213">
      <c r="A213" s="36" t="s">
        <v>38</v>
      </c>
      <c r="B213" s="36">
        <v>51</v>
      </c>
      <c r="C213" s="37" t="s">
        <v>245</v>
      </c>
      <c r="D213" s="36" t="s">
        <v>40</v>
      </c>
      <c r="E213" s="38" t="s">
        <v>246</v>
      </c>
      <c r="F213" s="39" t="s">
        <v>98</v>
      </c>
      <c r="G213" s="40">
        <v>118</v>
      </c>
      <c r="H213" s="41">
        <v>0</v>
      </c>
      <c r="I213" s="41">
        <f>ROUND(G213*H213,P4)</f>
        <v>0</v>
      </c>
      <c r="J213" s="36"/>
      <c r="O213" s="42">
        <f>I213*0.21</f>
        <v>0</v>
      </c>
      <c r="P213">
        <v>3</v>
      </c>
    </row>
    <row r="214" ht="60">
      <c r="A214" s="36" t="s">
        <v>43</v>
      </c>
      <c r="B214" s="43"/>
      <c r="C214" s="44"/>
      <c r="D214" s="44"/>
      <c r="E214" s="38" t="s">
        <v>247</v>
      </c>
      <c r="F214" s="44"/>
      <c r="G214" s="44"/>
      <c r="H214" s="44"/>
      <c r="I214" s="44"/>
      <c r="J214" s="45"/>
    </row>
    <row r="215">
      <c r="A215" s="36" t="s">
        <v>45</v>
      </c>
      <c r="B215" s="43"/>
      <c r="C215" s="44"/>
      <c r="D215" s="44"/>
      <c r="E215" s="46" t="s">
        <v>248</v>
      </c>
      <c r="F215" s="44"/>
      <c r="G215" s="44"/>
      <c r="H215" s="44"/>
      <c r="I215" s="44"/>
      <c r="J215" s="45"/>
    </row>
    <row r="216" ht="120">
      <c r="A216" s="36" t="s">
        <v>47</v>
      </c>
      <c r="B216" s="43"/>
      <c r="C216" s="44"/>
      <c r="D216" s="44"/>
      <c r="E216" s="38" t="s">
        <v>249</v>
      </c>
      <c r="F216" s="44"/>
      <c r="G216" s="44"/>
      <c r="H216" s="44"/>
      <c r="I216" s="44"/>
      <c r="J216" s="45"/>
    </row>
    <row r="217">
      <c r="A217" s="36" t="s">
        <v>38</v>
      </c>
      <c r="B217" s="36">
        <v>52</v>
      </c>
      <c r="C217" s="37" t="s">
        <v>250</v>
      </c>
      <c r="D217" s="36" t="s">
        <v>50</v>
      </c>
      <c r="E217" s="38" t="s">
        <v>251</v>
      </c>
      <c r="F217" s="39" t="s">
        <v>98</v>
      </c>
      <c r="G217" s="40">
        <v>132</v>
      </c>
      <c r="H217" s="41">
        <v>0</v>
      </c>
      <c r="I217" s="41">
        <f>ROUND(G217*H217,P4)</f>
        <v>0</v>
      </c>
      <c r="J217" s="36"/>
      <c r="O217" s="42">
        <f>I217*0.21</f>
        <v>0</v>
      </c>
      <c r="P217">
        <v>3</v>
      </c>
    </row>
    <row r="218" ht="60">
      <c r="A218" s="36" t="s">
        <v>43</v>
      </c>
      <c r="B218" s="43"/>
      <c r="C218" s="44"/>
      <c r="D218" s="44"/>
      <c r="E218" s="38" t="s">
        <v>252</v>
      </c>
      <c r="F218" s="44"/>
      <c r="G218" s="44"/>
      <c r="H218" s="44"/>
      <c r="I218" s="44"/>
      <c r="J218" s="45"/>
    </row>
    <row r="219">
      <c r="A219" s="36" t="s">
        <v>45</v>
      </c>
      <c r="B219" s="43"/>
      <c r="C219" s="44"/>
      <c r="D219" s="44"/>
      <c r="E219" s="46" t="s">
        <v>253</v>
      </c>
      <c r="F219" s="44"/>
      <c r="G219" s="44"/>
      <c r="H219" s="44"/>
      <c r="I219" s="44"/>
      <c r="J219" s="45"/>
    </row>
    <row r="220" ht="120">
      <c r="A220" s="36" t="s">
        <v>47</v>
      </c>
      <c r="B220" s="43"/>
      <c r="C220" s="44"/>
      <c r="D220" s="44"/>
      <c r="E220" s="38" t="s">
        <v>249</v>
      </c>
      <c r="F220" s="44"/>
      <c r="G220" s="44"/>
      <c r="H220" s="44"/>
      <c r="I220" s="44"/>
      <c r="J220" s="45"/>
    </row>
    <row r="221">
      <c r="A221" s="36" t="s">
        <v>38</v>
      </c>
      <c r="B221" s="36">
        <v>53</v>
      </c>
      <c r="C221" s="37" t="s">
        <v>250</v>
      </c>
      <c r="D221" s="36" t="s">
        <v>54</v>
      </c>
      <c r="E221" s="38" t="s">
        <v>251</v>
      </c>
      <c r="F221" s="39" t="s">
        <v>98</v>
      </c>
      <c r="G221" s="40">
        <v>136.05000000000001</v>
      </c>
      <c r="H221" s="41">
        <v>0</v>
      </c>
      <c r="I221" s="41">
        <f>ROUND(G221*H221,P4)</f>
        <v>0</v>
      </c>
      <c r="J221" s="36"/>
      <c r="O221" s="42">
        <f>I221*0.21</f>
        <v>0</v>
      </c>
      <c r="P221">
        <v>3</v>
      </c>
    </row>
    <row r="222" ht="75">
      <c r="A222" s="36" t="s">
        <v>43</v>
      </c>
      <c r="B222" s="43"/>
      <c r="C222" s="44"/>
      <c r="D222" s="44"/>
      <c r="E222" s="38" t="s">
        <v>254</v>
      </c>
      <c r="F222" s="44"/>
      <c r="G222" s="44"/>
      <c r="H222" s="44"/>
      <c r="I222" s="44"/>
      <c r="J222" s="45"/>
    </row>
    <row r="223" ht="45">
      <c r="A223" s="36" t="s">
        <v>45</v>
      </c>
      <c r="B223" s="43"/>
      <c r="C223" s="44"/>
      <c r="D223" s="44"/>
      <c r="E223" s="46" t="s">
        <v>255</v>
      </c>
      <c r="F223" s="44"/>
      <c r="G223" s="44"/>
      <c r="H223" s="44"/>
      <c r="I223" s="44"/>
      <c r="J223" s="45"/>
    </row>
    <row r="224" ht="120">
      <c r="A224" s="36" t="s">
        <v>47</v>
      </c>
      <c r="B224" s="43"/>
      <c r="C224" s="44"/>
      <c r="D224" s="44"/>
      <c r="E224" s="38" t="s">
        <v>249</v>
      </c>
      <c r="F224" s="44"/>
      <c r="G224" s="44"/>
      <c r="H224" s="44"/>
      <c r="I224" s="44"/>
      <c r="J224" s="45"/>
    </row>
    <row r="225">
      <c r="A225" s="36" t="s">
        <v>38</v>
      </c>
      <c r="B225" s="36">
        <v>54</v>
      </c>
      <c r="C225" s="37" t="s">
        <v>250</v>
      </c>
      <c r="D225" s="36" t="s">
        <v>71</v>
      </c>
      <c r="E225" s="38" t="s">
        <v>251</v>
      </c>
      <c r="F225" s="39" t="s">
        <v>98</v>
      </c>
      <c r="G225" s="40">
        <v>118</v>
      </c>
      <c r="H225" s="41">
        <v>0</v>
      </c>
      <c r="I225" s="41">
        <f>ROUND(G225*H225,P4)</f>
        <v>0</v>
      </c>
      <c r="J225" s="36"/>
      <c r="O225" s="42">
        <f>I225*0.21</f>
        <v>0</v>
      </c>
      <c r="P225">
        <v>3</v>
      </c>
    </row>
    <row r="226" ht="60">
      <c r="A226" s="36" t="s">
        <v>43</v>
      </c>
      <c r="B226" s="43"/>
      <c r="C226" s="44"/>
      <c r="D226" s="44"/>
      <c r="E226" s="38" t="s">
        <v>256</v>
      </c>
      <c r="F226" s="44"/>
      <c r="G226" s="44"/>
      <c r="H226" s="44"/>
      <c r="I226" s="44"/>
      <c r="J226" s="45"/>
    </row>
    <row r="227">
      <c r="A227" s="36" t="s">
        <v>45</v>
      </c>
      <c r="B227" s="43"/>
      <c r="C227" s="44"/>
      <c r="D227" s="44"/>
      <c r="E227" s="46" t="s">
        <v>248</v>
      </c>
      <c r="F227" s="44"/>
      <c r="G227" s="44"/>
      <c r="H227" s="44"/>
      <c r="I227" s="44"/>
      <c r="J227" s="45"/>
    </row>
    <row r="228" ht="120">
      <c r="A228" s="36" t="s">
        <v>47</v>
      </c>
      <c r="B228" s="43"/>
      <c r="C228" s="44"/>
      <c r="D228" s="44"/>
      <c r="E228" s="38" t="s">
        <v>249</v>
      </c>
      <c r="F228" s="44"/>
      <c r="G228" s="44"/>
      <c r="H228" s="44"/>
      <c r="I228" s="44"/>
      <c r="J228" s="45"/>
    </row>
    <row r="229">
      <c r="A229" s="36" t="s">
        <v>38</v>
      </c>
      <c r="B229" s="36">
        <v>55</v>
      </c>
      <c r="C229" s="37" t="s">
        <v>257</v>
      </c>
      <c r="D229" s="36" t="s">
        <v>50</v>
      </c>
      <c r="E229" s="38" t="s">
        <v>258</v>
      </c>
      <c r="F229" s="39" t="s">
        <v>98</v>
      </c>
      <c r="G229" s="40">
        <v>132</v>
      </c>
      <c r="H229" s="41">
        <v>0</v>
      </c>
      <c r="I229" s="41">
        <f>ROUND(G229*H229,P4)</f>
        <v>0</v>
      </c>
      <c r="J229" s="36"/>
      <c r="O229" s="42">
        <f>I229*0.21</f>
        <v>0</v>
      </c>
      <c r="P229">
        <v>3</v>
      </c>
    </row>
    <row r="230" ht="60">
      <c r="A230" s="36" t="s">
        <v>43</v>
      </c>
      <c r="B230" s="43"/>
      <c r="C230" s="44"/>
      <c r="D230" s="44"/>
      <c r="E230" s="38" t="s">
        <v>259</v>
      </c>
      <c r="F230" s="44"/>
      <c r="G230" s="44"/>
      <c r="H230" s="44"/>
      <c r="I230" s="44"/>
      <c r="J230" s="45"/>
    </row>
    <row r="231">
      <c r="A231" s="36" t="s">
        <v>45</v>
      </c>
      <c r="B231" s="43"/>
      <c r="C231" s="44"/>
      <c r="D231" s="44"/>
      <c r="E231" s="46" t="s">
        <v>253</v>
      </c>
      <c r="F231" s="44"/>
      <c r="G231" s="44"/>
      <c r="H231" s="44"/>
      <c r="I231" s="44"/>
      <c r="J231" s="45"/>
    </row>
    <row r="232" ht="195">
      <c r="A232" s="36" t="s">
        <v>47</v>
      </c>
      <c r="B232" s="43"/>
      <c r="C232" s="44"/>
      <c r="D232" s="44"/>
      <c r="E232" s="38" t="s">
        <v>260</v>
      </c>
      <c r="F232" s="44"/>
      <c r="G232" s="44"/>
      <c r="H232" s="44"/>
      <c r="I232" s="44"/>
      <c r="J232" s="45"/>
    </row>
    <row r="233">
      <c r="A233" s="36" t="s">
        <v>38</v>
      </c>
      <c r="B233" s="36">
        <v>56</v>
      </c>
      <c r="C233" s="37" t="s">
        <v>257</v>
      </c>
      <c r="D233" s="36" t="s">
        <v>54</v>
      </c>
      <c r="E233" s="38" t="s">
        <v>258</v>
      </c>
      <c r="F233" s="39" t="s">
        <v>98</v>
      </c>
      <c r="G233" s="40">
        <v>85.700000000000003</v>
      </c>
      <c r="H233" s="41">
        <v>0</v>
      </c>
      <c r="I233" s="41">
        <f>ROUND(G233*H233,P4)</f>
        <v>0</v>
      </c>
      <c r="J233" s="36"/>
      <c r="O233" s="42">
        <f>I233*0.21</f>
        <v>0</v>
      </c>
      <c r="P233">
        <v>3</v>
      </c>
    </row>
    <row r="234" ht="75">
      <c r="A234" s="36" t="s">
        <v>43</v>
      </c>
      <c r="B234" s="43"/>
      <c r="C234" s="44"/>
      <c r="D234" s="44"/>
      <c r="E234" s="38" t="s">
        <v>261</v>
      </c>
      <c r="F234" s="44"/>
      <c r="G234" s="44"/>
      <c r="H234" s="44"/>
      <c r="I234" s="44"/>
      <c r="J234" s="45"/>
    </row>
    <row r="235" ht="45">
      <c r="A235" s="36" t="s">
        <v>45</v>
      </c>
      <c r="B235" s="43"/>
      <c r="C235" s="44"/>
      <c r="D235" s="44"/>
      <c r="E235" s="46" t="s">
        <v>262</v>
      </c>
      <c r="F235" s="44"/>
      <c r="G235" s="44"/>
      <c r="H235" s="44"/>
      <c r="I235" s="44"/>
      <c r="J235" s="45"/>
    </row>
    <row r="236" ht="195">
      <c r="A236" s="36" t="s">
        <v>47</v>
      </c>
      <c r="B236" s="43"/>
      <c r="C236" s="44"/>
      <c r="D236" s="44"/>
      <c r="E236" s="38" t="s">
        <v>260</v>
      </c>
      <c r="F236" s="44"/>
      <c r="G236" s="44"/>
      <c r="H236" s="44"/>
      <c r="I236" s="44"/>
      <c r="J236" s="45"/>
    </row>
    <row r="237">
      <c r="A237" s="36" t="s">
        <v>38</v>
      </c>
      <c r="B237" s="36">
        <v>57</v>
      </c>
      <c r="C237" s="37" t="s">
        <v>257</v>
      </c>
      <c r="D237" s="36" t="s">
        <v>71</v>
      </c>
      <c r="E237" s="38" t="s">
        <v>258</v>
      </c>
      <c r="F237" s="39" t="s">
        <v>98</v>
      </c>
      <c r="G237" s="40">
        <v>118</v>
      </c>
      <c r="H237" s="41">
        <v>0</v>
      </c>
      <c r="I237" s="41">
        <f>ROUND(G237*H237,P4)</f>
        <v>0</v>
      </c>
      <c r="J237" s="36"/>
      <c r="O237" s="42">
        <f>I237*0.21</f>
        <v>0</v>
      </c>
      <c r="P237">
        <v>3</v>
      </c>
    </row>
    <row r="238" ht="60">
      <c r="A238" s="36" t="s">
        <v>43</v>
      </c>
      <c r="B238" s="43"/>
      <c r="C238" s="44"/>
      <c r="D238" s="44"/>
      <c r="E238" s="38" t="s">
        <v>263</v>
      </c>
      <c r="F238" s="44"/>
      <c r="G238" s="44"/>
      <c r="H238" s="44"/>
      <c r="I238" s="44"/>
      <c r="J238" s="45"/>
    </row>
    <row r="239">
      <c r="A239" s="36" t="s">
        <v>45</v>
      </c>
      <c r="B239" s="43"/>
      <c r="C239" s="44"/>
      <c r="D239" s="44"/>
      <c r="E239" s="46" t="s">
        <v>248</v>
      </c>
      <c r="F239" s="44"/>
      <c r="G239" s="44"/>
      <c r="H239" s="44"/>
      <c r="I239" s="44"/>
      <c r="J239" s="45"/>
    </row>
    <row r="240" ht="195">
      <c r="A240" s="36" t="s">
        <v>47</v>
      </c>
      <c r="B240" s="43"/>
      <c r="C240" s="44"/>
      <c r="D240" s="44"/>
      <c r="E240" s="38" t="s">
        <v>260</v>
      </c>
      <c r="F240" s="44"/>
      <c r="G240" s="44"/>
      <c r="H240" s="44"/>
      <c r="I240" s="44"/>
      <c r="J240" s="45"/>
    </row>
    <row r="241">
      <c r="A241" s="36" t="s">
        <v>38</v>
      </c>
      <c r="B241" s="36">
        <v>58</v>
      </c>
      <c r="C241" s="37" t="s">
        <v>264</v>
      </c>
      <c r="D241" s="36" t="s">
        <v>50</v>
      </c>
      <c r="E241" s="38" t="s">
        <v>265</v>
      </c>
      <c r="F241" s="39" t="s">
        <v>98</v>
      </c>
      <c r="G241" s="40">
        <v>132</v>
      </c>
      <c r="H241" s="41">
        <v>0</v>
      </c>
      <c r="I241" s="41">
        <f>ROUND(G241*H241,P4)</f>
        <v>0</v>
      </c>
      <c r="J241" s="36"/>
      <c r="O241" s="42">
        <f>I241*0.21</f>
        <v>0</v>
      </c>
      <c r="P241">
        <v>3</v>
      </c>
    </row>
    <row r="242" ht="60">
      <c r="A242" s="36" t="s">
        <v>43</v>
      </c>
      <c r="B242" s="43"/>
      <c r="C242" s="44"/>
      <c r="D242" s="44"/>
      <c r="E242" s="38" t="s">
        <v>266</v>
      </c>
      <c r="F242" s="44"/>
      <c r="G242" s="44"/>
      <c r="H242" s="44"/>
      <c r="I242" s="44"/>
      <c r="J242" s="45"/>
    </row>
    <row r="243">
      <c r="A243" s="36" t="s">
        <v>45</v>
      </c>
      <c r="B243" s="43"/>
      <c r="C243" s="44"/>
      <c r="D243" s="44"/>
      <c r="E243" s="46" t="s">
        <v>267</v>
      </c>
      <c r="F243" s="44"/>
      <c r="G243" s="44"/>
      <c r="H243" s="44"/>
      <c r="I243" s="44"/>
      <c r="J243" s="45"/>
    </row>
    <row r="244" ht="195">
      <c r="A244" s="36" t="s">
        <v>47</v>
      </c>
      <c r="B244" s="43"/>
      <c r="C244" s="44"/>
      <c r="D244" s="44"/>
      <c r="E244" s="38" t="s">
        <v>260</v>
      </c>
      <c r="F244" s="44"/>
      <c r="G244" s="44"/>
      <c r="H244" s="44"/>
      <c r="I244" s="44"/>
      <c r="J244" s="45"/>
    </row>
    <row r="245">
      <c r="A245" s="36" t="s">
        <v>38</v>
      </c>
      <c r="B245" s="36">
        <v>59</v>
      </c>
      <c r="C245" s="37" t="s">
        <v>264</v>
      </c>
      <c r="D245" s="36" t="s">
        <v>54</v>
      </c>
      <c r="E245" s="38" t="s">
        <v>265</v>
      </c>
      <c r="F245" s="39" t="s">
        <v>98</v>
      </c>
      <c r="G245" s="40">
        <v>50.350000000000001</v>
      </c>
      <c r="H245" s="41">
        <v>0</v>
      </c>
      <c r="I245" s="41">
        <f>ROUND(G245*H245,P4)</f>
        <v>0</v>
      </c>
      <c r="J245" s="36"/>
      <c r="O245" s="42">
        <f>I245*0.21</f>
        <v>0</v>
      </c>
      <c r="P245">
        <v>3</v>
      </c>
    </row>
    <row r="246" ht="75">
      <c r="A246" s="36" t="s">
        <v>43</v>
      </c>
      <c r="B246" s="43"/>
      <c r="C246" s="44"/>
      <c r="D246" s="44"/>
      <c r="E246" s="38" t="s">
        <v>268</v>
      </c>
      <c r="F246" s="44"/>
      <c r="G246" s="44"/>
      <c r="H246" s="44"/>
      <c r="I246" s="44"/>
      <c r="J246" s="45"/>
    </row>
    <row r="247" ht="45">
      <c r="A247" s="36" t="s">
        <v>45</v>
      </c>
      <c r="B247" s="43"/>
      <c r="C247" s="44"/>
      <c r="D247" s="44"/>
      <c r="E247" s="46" t="s">
        <v>269</v>
      </c>
      <c r="F247" s="44"/>
      <c r="G247" s="44"/>
      <c r="H247" s="44"/>
      <c r="I247" s="44"/>
      <c r="J247" s="45"/>
    </row>
    <row r="248" ht="195">
      <c r="A248" s="36" t="s">
        <v>47</v>
      </c>
      <c r="B248" s="43"/>
      <c r="C248" s="44"/>
      <c r="D248" s="44"/>
      <c r="E248" s="38" t="s">
        <v>260</v>
      </c>
      <c r="F248" s="44"/>
      <c r="G248" s="44"/>
      <c r="H248" s="44"/>
      <c r="I248" s="44"/>
      <c r="J248" s="45"/>
    </row>
    <row r="249">
      <c r="A249" s="36" t="s">
        <v>38</v>
      </c>
      <c r="B249" s="36">
        <v>60</v>
      </c>
      <c r="C249" s="37" t="s">
        <v>264</v>
      </c>
      <c r="D249" s="36" t="s">
        <v>71</v>
      </c>
      <c r="E249" s="38" t="s">
        <v>265</v>
      </c>
      <c r="F249" s="39" t="s">
        <v>98</v>
      </c>
      <c r="G249" s="40">
        <v>118</v>
      </c>
      <c r="H249" s="41">
        <v>0</v>
      </c>
      <c r="I249" s="41">
        <f>ROUND(G249*H249,P4)</f>
        <v>0</v>
      </c>
      <c r="J249" s="36"/>
      <c r="O249" s="42">
        <f>I249*0.21</f>
        <v>0</v>
      </c>
      <c r="P249">
        <v>3</v>
      </c>
    </row>
    <row r="250" ht="60">
      <c r="A250" s="36" t="s">
        <v>43</v>
      </c>
      <c r="B250" s="43"/>
      <c r="C250" s="44"/>
      <c r="D250" s="44"/>
      <c r="E250" s="38" t="s">
        <v>270</v>
      </c>
      <c r="F250" s="44"/>
      <c r="G250" s="44"/>
      <c r="H250" s="44"/>
      <c r="I250" s="44"/>
      <c r="J250" s="45"/>
    </row>
    <row r="251">
      <c r="A251" s="36" t="s">
        <v>45</v>
      </c>
      <c r="B251" s="43"/>
      <c r="C251" s="44"/>
      <c r="D251" s="44"/>
      <c r="E251" s="46" t="s">
        <v>248</v>
      </c>
      <c r="F251" s="44"/>
      <c r="G251" s="44"/>
      <c r="H251" s="44"/>
      <c r="I251" s="44"/>
      <c r="J251" s="45"/>
    </row>
    <row r="252" ht="195">
      <c r="A252" s="36" t="s">
        <v>47</v>
      </c>
      <c r="B252" s="43"/>
      <c r="C252" s="44"/>
      <c r="D252" s="44"/>
      <c r="E252" s="38" t="s">
        <v>260</v>
      </c>
      <c r="F252" s="44"/>
      <c r="G252" s="44"/>
      <c r="H252" s="44"/>
      <c r="I252" s="44"/>
      <c r="J252" s="45"/>
    </row>
    <row r="253">
      <c r="A253" s="36" t="s">
        <v>38</v>
      </c>
      <c r="B253" s="36">
        <v>61</v>
      </c>
      <c r="C253" s="37" t="s">
        <v>271</v>
      </c>
      <c r="D253" s="36" t="s">
        <v>50</v>
      </c>
      <c r="E253" s="38" t="s">
        <v>272</v>
      </c>
      <c r="F253" s="39" t="s">
        <v>98</v>
      </c>
      <c r="G253" s="40">
        <v>118</v>
      </c>
      <c r="H253" s="41">
        <v>0</v>
      </c>
      <c r="I253" s="41">
        <f>ROUND(G253*H253,P4)</f>
        <v>0</v>
      </c>
      <c r="J253" s="36"/>
      <c r="O253" s="42">
        <f>I253*0.21</f>
        <v>0</v>
      </c>
      <c r="P253">
        <v>3</v>
      </c>
    </row>
    <row r="254" ht="75">
      <c r="A254" s="36" t="s">
        <v>43</v>
      </c>
      <c r="B254" s="43"/>
      <c r="C254" s="44"/>
      <c r="D254" s="44"/>
      <c r="E254" s="38" t="s">
        <v>273</v>
      </c>
      <c r="F254" s="44"/>
      <c r="G254" s="44"/>
      <c r="H254" s="44"/>
      <c r="I254" s="44"/>
      <c r="J254" s="45"/>
    </row>
    <row r="255">
      <c r="A255" s="36" t="s">
        <v>45</v>
      </c>
      <c r="B255" s="43"/>
      <c r="C255" s="44"/>
      <c r="D255" s="44"/>
      <c r="E255" s="46" t="s">
        <v>274</v>
      </c>
      <c r="F255" s="44"/>
      <c r="G255" s="44"/>
      <c r="H255" s="44"/>
      <c r="I255" s="44"/>
      <c r="J255" s="45"/>
    </row>
    <row r="256" ht="75">
      <c r="A256" s="36" t="s">
        <v>47</v>
      </c>
      <c r="B256" s="43"/>
      <c r="C256" s="44"/>
      <c r="D256" s="44"/>
      <c r="E256" s="38" t="s">
        <v>275</v>
      </c>
      <c r="F256" s="44"/>
      <c r="G256" s="44"/>
      <c r="H256" s="44"/>
      <c r="I256" s="44"/>
      <c r="J256" s="45"/>
    </row>
    <row r="257">
      <c r="A257" s="36" t="s">
        <v>38</v>
      </c>
      <c r="B257" s="36">
        <v>62</v>
      </c>
      <c r="C257" s="37" t="s">
        <v>276</v>
      </c>
      <c r="D257" s="36" t="s">
        <v>40</v>
      </c>
      <c r="E257" s="38" t="s">
        <v>277</v>
      </c>
      <c r="F257" s="39" t="s">
        <v>98</v>
      </c>
      <c r="G257" s="40">
        <v>327.80000000000001</v>
      </c>
      <c r="H257" s="41">
        <v>0</v>
      </c>
      <c r="I257" s="41">
        <f>ROUND(G257*H257,P4)</f>
        <v>0</v>
      </c>
      <c r="J257" s="36"/>
      <c r="O257" s="42">
        <f>I257*0.21</f>
        <v>0</v>
      </c>
      <c r="P257">
        <v>3</v>
      </c>
    </row>
    <row r="258" ht="60">
      <c r="A258" s="36" t="s">
        <v>43</v>
      </c>
      <c r="B258" s="43"/>
      <c r="C258" s="44"/>
      <c r="D258" s="44"/>
      <c r="E258" s="38" t="s">
        <v>278</v>
      </c>
      <c r="F258" s="44"/>
      <c r="G258" s="44"/>
      <c r="H258" s="44"/>
      <c r="I258" s="44"/>
      <c r="J258" s="45"/>
    </row>
    <row r="259">
      <c r="A259" s="36" t="s">
        <v>45</v>
      </c>
      <c r="B259" s="43"/>
      <c r="C259" s="44"/>
      <c r="D259" s="44"/>
      <c r="E259" s="46" t="s">
        <v>279</v>
      </c>
      <c r="F259" s="44"/>
      <c r="G259" s="44"/>
      <c r="H259" s="44"/>
      <c r="I259" s="44"/>
      <c r="J259" s="45"/>
    </row>
    <row r="260" ht="225">
      <c r="A260" s="36" t="s">
        <v>47</v>
      </c>
      <c r="B260" s="43"/>
      <c r="C260" s="44"/>
      <c r="D260" s="44"/>
      <c r="E260" s="38" t="s">
        <v>280</v>
      </c>
      <c r="F260" s="44"/>
      <c r="G260" s="44"/>
      <c r="H260" s="44"/>
      <c r="I260" s="44"/>
      <c r="J260" s="45"/>
    </row>
    <row r="261">
      <c r="A261" s="36" t="s">
        <v>38</v>
      </c>
      <c r="B261" s="36">
        <v>63</v>
      </c>
      <c r="C261" s="37" t="s">
        <v>281</v>
      </c>
      <c r="D261" s="36" t="s">
        <v>50</v>
      </c>
      <c r="E261" s="38" t="s">
        <v>282</v>
      </c>
      <c r="F261" s="39" t="s">
        <v>98</v>
      </c>
      <c r="G261" s="40">
        <v>112</v>
      </c>
      <c r="H261" s="41">
        <v>0</v>
      </c>
      <c r="I261" s="41">
        <f>ROUND(G261*H261,P4)</f>
        <v>0</v>
      </c>
      <c r="J261" s="36"/>
      <c r="O261" s="42">
        <f>I261*0.21</f>
        <v>0</v>
      </c>
      <c r="P261">
        <v>3</v>
      </c>
    </row>
    <row r="262" ht="75">
      <c r="A262" s="36" t="s">
        <v>43</v>
      </c>
      <c r="B262" s="43"/>
      <c r="C262" s="44"/>
      <c r="D262" s="44"/>
      <c r="E262" s="38" t="s">
        <v>283</v>
      </c>
      <c r="F262" s="44"/>
      <c r="G262" s="44"/>
      <c r="H262" s="44"/>
      <c r="I262" s="44"/>
      <c r="J262" s="45"/>
    </row>
    <row r="263">
      <c r="A263" s="36" t="s">
        <v>45</v>
      </c>
      <c r="B263" s="43"/>
      <c r="C263" s="44"/>
      <c r="D263" s="44"/>
      <c r="E263" s="46" t="s">
        <v>236</v>
      </c>
      <c r="F263" s="44"/>
      <c r="G263" s="44"/>
      <c r="H263" s="44"/>
      <c r="I263" s="44"/>
      <c r="J263" s="45"/>
    </row>
    <row r="264" ht="225">
      <c r="A264" s="36" t="s">
        <v>47</v>
      </c>
      <c r="B264" s="43"/>
      <c r="C264" s="44"/>
      <c r="D264" s="44"/>
      <c r="E264" s="38" t="s">
        <v>280</v>
      </c>
      <c r="F264" s="44"/>
      <c r="G264" s="44"/>
      <c r="H264" s="44"/>
      <c r="I264" s="44"/>
      <c r="J264" s="45"/>
    </row>
    <row r="265">
      <c r="A265" s="36" t="s">
        <v>38</v>
      </c>
      <c r="B265" s="36">
        <v>64</v>
      </c>
      <c r="C265" s="37" t="s">
        <v>281</v>
      </c>
      <c r="D265" s="36" t="s">
        <v>54</v>
      </c>
      <c r="E265" s="38" t="s">
        <v>282</v>
      </c>
      <c r="F265" s="39" t="s">
        <v>98</v>
      </c>
      <c r="G265" s="40">
        <v>21.5</v>
      </c>
      <c r="H265" s="41">
        <v>0</v>
      </c>
      <c r="I265" s="41">
        <f>ROUND(G265*H265,P4)</f>
        <v>0</v>
      </c>
      <c r="J265" s="36"/>
      <c r="O265" s="42">
        <f>I265*0.21</f>
        <v>0</v>
      </c>
      <c r="P265">
        <v>3</v>
      </c>
    </row>
    <row r="266" ht="60">
      <c r="A266" s="36" t="s">
        <v>43</v>
      </c>
      <c r="B266" s="43"/>
      <c r="C266" s="44"/>
      <c r="D266" s="44"/>
      <c r="E266" s="38" t="s">
        <v>284</v>
      </c>
      <c r="F266" s="44"/>
      <c r="G266" s="44"/>
      <c r="H266" s="44"/>
      <c r="I266" s="44"/>
      <c r="J266" s="45"/>
    </row>
    <row r="267">
      <c r="A267" s="36" t="s">
        <v>45</v>
      </c>
      <c r="B267" s="43"/>
      <c r="C267" s="44"/>
      <c r="D267" s="44"/>
      <c r="E267" s="46" t="s">
        <v>285</v>
      </c>
      <c r="F267" s="44"/>
      <c r="G267" s="44"/>
      <c r="H267" s="44"/>
      <c r="I267" s="44"/>
      <c r="J267" s="45"/>
    </row>
    <row r="268" ht="225">
      <c r="A268" s="36" t="s">
        <v>47</v>
      </c>
      <c r="B268" s="43"/>
      <c r="C268" s="44"/>
      <c r="D268" s="44"/>
      <c r="E268" s="38" t="s">
        <v>280</v>
      </c>
      <c r="F268" s="44"/>
      <c r="G268" s="44"/>
      <c r="H268" s="44"/>
      <c r="I268" s="44"/>
      <c r="J268" s="45"/>
    </row>
    <row r="269">
      <c r="A269" s="36" t="s">
        <v>38</v>
      </c>
      <c r="B269" s="36">
        <v>65</v>
      </c>
      <c r="C269" s="37" t="s">
        <v>281</v>
      </c>
      <c r="D269" s="36" t="s">
        <v>71</v>
      </c>
      <c r="E269" s="38" t="s">
        <v>282</v>
      </c>
      <c r="F269" s="39" t="s">
        <v>98</v>
      </c>
      <c r="G269" s="40">
        <v>21.5</v>
      </c>
      <c r="H269" s="41">
        <v>0</v>
      </c>
      <c r="I269" s="41">
        <f>ROUND(G269*H269,P4)</f>
        <v>0</v>
      </c>
      <c r="J269" s="36"/>
      <c r="O269" s="42">
        <f>I269*0.21</f>
        <v>0</v>
      </c>
      <c r="P269">
        <v>3</v>
      </c>
    </row>
    <row r="270" ht="60">
      <c r="A270" s="36" t="s">
        <v>43</v>
      </c>
      <c r="B270" s="43"/>
      <c r="C270" s="44"/>
      <c r="D270" s="44"/>
      <c r="E270" s="38" t="s">
        <v>286</v>
      </c>
      <c r="F270" s="44"/>
      <c r="G270" s="44"/>
      <c r="H270" s="44"/>
      <c r="I270" s="44"/>
      <c r="J270" s="45"/>
    </row>
    <row r="271">
      <c r="A271" s="36" t="s">
        <v>45</v>
      </c>
      <c r="B271" s="43"/>
      <c r="C271" s="44"/>
      <c r="D271" s="44"/>
      <c r="E271" s="46" t="s">
        <v>285</v>
      </c>
      <c r="F271" s="44"/>
      <c r="G271" s="44"/>
      <c r="H271" s="44"/>
      <c r="I271" s="44"/>
      <c r="J271" s="45"/>
    </row>
    <row r="272" ht="225">
      <c r="A272" s="36" t="s">
        <v>47</v>
      </c>
      <c r="B272" s="43"/>
      <c r="C272" s="44"/>
      <c r="D272" s="44"/>
      <c r="E272" s="38" t="s">
        <v>280</v>
      </c>
      <c r="F272" s="44"/>
      <c r="G272" s="44"/>
      <c r="H272" s="44"/>
      <c r="I272" s="44"/>
      <c r="J272" s="45"/>
    </row>
    <row r="273" ht="30">
      <c r="A273" s="36" t="s">
        <v>38</v>
      </c>
      <c r="B273" s="36">
        <v>66</v>
      </c>
      <c r="C273" s="37" t="s">
        <v>287</v>
      </c>
      <c r="D273" s="36" t="s">
        <v>40</v>
      </c>
      <c r="E273" s="38" t="s">
        <v>288</v>
      </c>
      <c r="F273" s="39" t="s">
        <v>98</v>
      </c>
      <c r="G273" s="40">
        <v>36.5</v>
      </c>
      <c r="H273" s="41">
        <v>0</v>
      </c>
      <c r="I273" s="41">
        <f>ROUND(G273*H273,P4)</f>
        <v>0</v>
      </c>
      <c r="J273" s="36"/>
      <c r="O273" s="42">
        <f>I273*0.21</f>
        <v>0</v>
      </c>
      <c r="P273">
        <v>3</v>
      </c>
    </row>
    <row r="274" ht="60">
      <c r="A274" s="36" t="s">
        <v>43</v>
      </c>
      <c r="B274" s="43"/>
      <c r="C274" s="44"/>
      <c r="D274" s="44"/>
      <c r="E274" s="38" t="s">
        <v>289</v>
      </c>
      <c r="F274" s="44"/>
      <c r="G274" s="44"/>
      <c r="H274" s="44"/>
      <c r="I274" s="44"/>
      <c r="J274" s="45"/>
    </row>
    <row r="275">
      <c r="A275" s="36" t="s">
        <v>45</v>
      </c>
      <c r="B275" s="43"/>
      <c r="C275" s="44"/>
      <c r="D275" s="44"/>
      <c r="E275" s="46" t="s">
        <v>290</v>
      </c>
      <c r="F275" s="44"/>
      <c r="G275" s="44"/>
      <c r="H275" s="44"/>
      <c r="I275" s="44"/>
      <c r="J275" s="45"/>
    </row>
    <row r="276" ht="225">
      <c r="A276" s="36" t="s">
        <v>47</v>
      </c>
      <c r="B276" s="43"/>
      <c r="C276" s="44"/>
      <c r="D276" s="44"/>
      <c r="E276" s="38" t="s">
        <v>280</v>
      </c>
      <c r="F276" s="44"/>
      <c r="G276" s="44"/>
      <c r="H276" s="44"/>
      <c r="I276" s="44"/>
      <c r="J276" s="45"/>
    </row>
    <row r="277">
      <c r="A277" s="30" t="s">
        <v>37</v>
      </c>
      <c r="B277" s="31"/>
      <c r="C277" s="32" t="s">
        <v>82</v>
      </c>
      <c r="D277" s="33"/>
      <c r="E277" s="30" t="s">
        <v>291</v>
      </c>
      <c r="F277" s="33"/>
      <c r="G277" s="33"/>
      <c r="H277" s="33"/>
      <c r="I277" s="34">
        <f>SUMIFS(I278:I281,A278:A281,"P")</f>
        <v>0</v>
      </c>
      <c r="J277" s="35"/>
    </row>
    <row r="278" ht="30">
      <c r="A278" s="36" t="s">
        <v>38</v>
      </c>
      <c r="B278" s="36">
        <v>67</v>
      </c>
      <c r="C278" s="37" t="s">
        <v>292</v>
      </c>
      <c r="D278" s="36" t="s">
        <v>40</v>
      </c>
      <c r="E278" s="38" t="s">
        <v>293</v>
      </c>
      <c r="F278" s="39" t="s">
        <v>108</v>
      </c>
      <c r="G278" s="40">
        <v>2</v>
      </c>
      <c r="H278" s="41">
        <v>0</v>
      </c>
      <c r="I278" s="41">
        <f>ROUND(G278*H278,P4)</f>
        <v>0</v>
      </c>
      <c r="J278" s="36"/>
      <c r="O278" s="42">
        <f>I278*0.21</f>
        <v>0</v>
      </c>
      <c r="P278">
        <v>3</v>
      </c>
    </row>
    <row r="279" ht="45">
      <c r="A279" s="36" t="s">
        <v>43</v>
      </c>
      <c r="B279" s="43"/>
      <c r="C279" s="44"/>
      <c r="D279" s="44"/>
      <c r="E279" s="38" t="s">
        <v>294</v>
      </c>
      <c r="F279" s="44"/>
      <c r="G279" s="44"/>
      <c r="H279" s="44"/>
      <c r="I279" s="44"/>
      <c r="J279" s="45"/>
    </row>
    <row r="280" ht="30">
      <c r="A280" s="36" t="s">
        <v>45</v>
      </c>
      <c r="B280" s="43"/>
      <c r="C280" s="44"/>
      <c r="D280" s="44"/>
      <c r="E280" s="46" t="s">
        <v>295</v>
      </c>
      <c r="F280" s="44"/>
      <c r="G280" s="44"/>
      <c r="H280" s="44"/>
      <c r="I280" s="44"/>
      <c r="J280" s="45"/>
    </row>
    <row r="281" ht="120">
      <c r="A281" s="36" t="s">
        <v>47</v>
      </c>
      <c r="B281" s="43"/>
      <c r="C281" s="44"/>
      <c r="D281" s="44"/>
      <c r="E281" s="38" t="s">
        <v>296</v>
      </c>
      <c r="F281" s="44"/>
      <c r="G281" s="44"/>
      <c r="H281" s="44"/>
      <c r="I281" s="44"/>
      <c r="J281" s="45"/>
    </row>
    <row r="282">
      <c r="A282" s="30" t="s">
        <v>37</v>
      </c>
      <c r="B282" s="31"/>
      <c r="C282" s="32" t="s">
        <v>297</v>
      </c>
      <c r="D282" s="33"/>
      <c r="E282" s="30" t="s">
        <v>298</v>
      </c>
      <c r="F282" s="33"/>
      <c r="G282" s="33"/>
      <c r="H282" s="33"/>
      <c r="I282" s="34">
        <f>SUMIFS(I283:I338,A283:A338,"P")</f>
        <v>0</v>
      </c>
      <c r="J282" s="35"/>
    </row>
    <row r="283" ht="30">
      <c r="A283" s="36" t="s">
        <v>38</v>
      </c>
      <c r="B283" s="36">
        <v>68</v>
      </c>
      <c r="C283" s="37" t="s">
        <v>299</v>
      </c>
      <c r="D283" s="36" t="s">
        <v>40</v>
      </c>
      <c r="E283" s="38" t="s">
        <v>300</v>
      </c>
      <c r="F283" s="39" t="s">
        <v>108</v>
      </c>
      <c r="G283" s="40">
        <v>15</v>
      </c>
      <c r="H283" s="41">
        <v>0</v>
      </c>
      <c r="I283" s="41">
        <f>ROUND(G283*H283,P4)</f>
        <v>0</v>
      </c>
      <c r="J283" s="36"/>
      <c r="O283" s="42">
        <f>I283*0.21</f>
        <v>0</v>
      </c>
      <c r="P283">
        <v>3</v>
      </c>
    </row>
    <row r="284">
      <c r="A284" s="36" t="s">
        <v>43</v>
      </c>
      <c r="B284" s="43"/>
      <c r="C284" s="44"/>
      <c r="D284" s="44"/>
      <c r="E284" s="38" t="s">
        <v>301</v>
      </c>
      <c r="F284" s="44"/>
      <c r="G284" s="44"/>
      <c r="H284" s="44"/>
      <c r="I284" s="44"/>
      <c r="J284" s="45"/>
    </row>
    <row r="285">
      <c r="A285" s="36" t="s">
        <v>45</v>
      </c>
      <c r="B285" s="43"/>
      <c r="C285" s="44"/>
      <c r="D285" s="44"/>
      <c r="E285" s="46" t="s">
        <v>302</v>
      </c>
      <c r="F285" s="44"/>
      <c r="G285" s="44"/>
      <c r="H285" s="44"/>
      <c r="I285" s="44"/>
      <c r="J285" s="45"/>
    </row>
    <row r="286" ht="60">
      <c r="A286" s="36" t="s">
        <v>47</v>
      </c>
      <c r="B286" s="43"/>
      <c r="C286" s="44"/>
      <c r="D286" s="44"/>
      <c r="E286" s="38" t="s">
        <v>303</v>
      </c>
      <c r="F286" s="44"/>
      <c r="G286" s="44"/>
      <c r="H286" s="44"/>
      <c r="I286" s="44"/>
      <c r="J286" s="45"/>
    </row>
    <row r="287" ht="30">
      <c r="A287" s="36" t="s">
        <v>38</v>
      </c>
      <c r="B287" s="36">
        <v>69</v>
      </c>
      <c r="C287" s="37" t="s">
        <v>304</v>
      </c>
      <c r="D287" s="36" t="s">
        <v>40</v>
      </c>
      <c r="E287" s="38" t="s">
        <v>305</v>
      </c>
      <c r="F287" s="39" t="s">
        <v>108</v>
      </c>
      <c r="G287" s="40">
        <v>7</v>
      </c>
      <c r="H287" s="41">
        <v>0</v>
      </c>
      <c r="I287" s="41">
        <f>ROUND(G287*H287,P4)</f>
        <v>0</v>
      </c>
      <c r="J287" s="36"/>
      <c r="O287" s="42">
        <f>I287*0.21</f>
        <v>0</v>
      </c>
      <c r="P287">
        <v>3</v>
      </c>
    </row>
    <row r="288" ht="60">
      <c r="A288" s="36" t="s">
        <v>43</v>
      </c>
      <c r="B288" s="43"/>
      <c r="C288" s="44"/>
      <c r="D288" s="44"/>
      <c r="E288" s="38" t="s">
        <v>306</v>
      </c>
      <c r="F288" s="44"/>
      <c r="G288" s="44"/>
      <c r="H288" s="44"/>
      <c r="I288" s="44"/>
      <c r="J288" s="45"/>
    </row>
    <row r="289">
      <c r="A289" s="36" t="s">
        <v>45</v>
      </c>
      <c r="B289" s="43"/>
      <c r="C289" s="44"/>
      <c r="D289" s="44"/>
      <c r="E289" s="46" t="s">
        <v>307</v>
      </c>
      <c r="F289" s="44"/>
      <c r="G289" s="44"/>
      <c r="H289" s="44"/>
      <c r="I289" s="44"/>
      <c r="J289" s="45"/>
    </row>
    <row r="290" ht="75">
      <c r="A290" s="36" t="s">
        <v>47</v>
      </c>
      <c r="B290" s="43"/>
      <c r="C290" s="44"/>
      <c r="D290" s="44"/>
      <c r="E290" s="38" t="s">
        <v>308</v>
      </c>
      <c r="F290" s="44"/>
      <c r="G290" s="44"/>
      <c r="H290" s="44"/>
      <c r="I290" s="44"/>
      <c r="J290" s="45"/>
    </row>
    <row r="291" ht="30">
      <c r="A291" s="36" t="s">
        <v>38</v>
      </c>
      <c r="B291" s="36">
        <v>70</v>
      </c>
      <c r="C291" s="37" t="s">
        <v>309</v>
      </c>
      <c r="D291" s="36" t="s">
        <v>40</v>
      </c>
      <c r="E291" s="38" t="s">
        <v>310</v>
      </c>
      <c r="F291" s="39" t="s">
        <v>108</v>
      </c>
      <c r="G291" s="40">
        <v>10</v>
      </c>
      <c r="H291" s="41">
        <v>0</v>
      </c>
      <c r="I291" s="41">
        <f>ROUND(G291*H291,P4)</f>
        <v>0</v>
      </c>
      <c r="J291" s="36"/>
      <c r="O291" s="42">
        <f>I291*0.21</f>
        <v>0</v>
      </c>
      <c r="P291">
        <v>3</v>
      </c>
    </row>
    <row r="292">
      <c r="A292" s="36" t="s">
        <v>43</v>
      </c>
      <c r="B292" s="43"/>
      <c r="C292" s="44"/>
      <c r="D292" s="44"/>
      <c r="E292" s="50" t="s">
        <v>40</v>
      </c>
      <c r="F292" s="44"/>
      <c r="G292" s="44"/>
      <c r="H292" s="44"/>
      <c r="I292" s="44"/>
      <c r="J292" s="45"/>
    </row>
    <row r="293">
      <c r="A293" s="36" t="s">
        <v>45</v>
      </c>
      <c r="B293" s="43"/>
      <c r="C293" s="44"/>
      <c r="D293" s="44"/>
      <c r="E293" s="46" t="s">
        <v>311</v>
      </c>
      <c r="F293" s="44"/>
      <c r="G293" s="44"/>
      <c r="H293" s="44"/>
      <c r="I293" s="44"/>
      <c r="J293" s="45"/>
    </row>
    <row r="294" ht="90">
      <c r="A294" s="36" t="s">
        <v>47</v>
      </c>
      <c r="B294" s="43"/>
      <c r="C294" s="44"/>
      <c r="D294" s="44"/>
      <c r="E294" s="38" t="s">
        <v>312</v>
      </c>
      <c r="F294" s="44"/>
      <c r="G294" s="44"/>
      <c r="H294" s="44"/>
      <c r="I294" s="44"/>
      <c r="J294" s="45"/>
    </row>
    <row r="295">
      <c r="A295" s="36" t="s">
        <v>38</v>
      </c>
      <c r="B295" s="36">
        <v>71</v>
      </c>
      <c r="C295" s="37" t="s">
        <v>313</v>
      </c>
      <c r="D295" s="36" t="s">
        <v>40</v>
      </c>
      <c r="E295" s="38" t="s">
        <v>314</v>
      </c>
      <c r="F295" s="39" t="s">
        <v>108</v>
      </c>
      <c r="G295" s="40">
        <v>7</v>
      </c>
      <c r="H295" s="41">
        <v>0</v>
      </c>
      <c r="I295" s="41">
        <f>ROUND(G295*H295,P4)</f>
        <v>0</v>
      </c>
      <c r="J295" s="36"/>
      <c r="O295" s="42">
        <f>I295*0.21</f>
        <v>0</v>
      </c>
      <c r="P295">
        <v>3</v>
      </c>
    </row>
    <row r="296" ht="75">
      <c r="A296" s="36" t="s">
        <v>43</v>
      </c>
      <c r="B296" s="43"/>
      <c r="C296" s="44"/>
      <c r="D296" s="44"/>
      <c r="E296" s="38" t="s">
        <v>315</v>
      </c>
      <c r="F296" s="44"/>
      <c r="G296" s="44"/>
      <c r="H296" s="44"/>
      <c r="I296" s="44"/>
      <c r="J296" s="45"/>
    </row>
    <row r="297">
      <c r="A297" s="36" t="s">
        <v>45</v>
      </c>
      <c r="B297" s="43"/>
      <c r="C297" s="44"/>
      <c r="D297" s="44"/>
      <c r="E297" s="46" t="s">
        <v>307</v>
      </c>
      <c r="F297" s="44"/>
      <c r="G297" s="44"/>
      <c r="H297" s="44"/>
      <c r="I297" s="44"/>
      <c r="J297" s="45"/>
    </row>
    <row r="298" ht="75">
      <c r="A298" s="36" t="s">
        <v>47</v>
      </c>
      <c r="B298" s="43"/>
      <c r="C298" s="44"/>
      <c r="D298" s="44"/>
      <c r="E298" s="38" t="s">
        <v>308</v>
      </c>
      <c r="F298" s="44"/>
      <c r="G298" s="44"/>
      <c r="H298" s="44"/>
      <c r="I298" s="44"/>
      <c r="J298" s="45"/>
    </row>
    <row r="299" ht="30">
      <c r="A299" s="36" t="s">
        <v>38</v>
      </c>
      <c r="B299" s="36">
        <v>72</v>
      </c>
      <c r="C299" s="37" t="s">
        <v>316</v>
      </c>
      <c r="D299" s="36" t="s">
        <v>40</v>
      </c>
      <c r="E299" s="38" t="s">
        <v>317</v>
      </c>
      <c r="F299" s="39" t="s">
        <v>98</v>
      </c>
      <c r="G299" s="40">
        <v>108.95</v>
      </c>
      <c r="H299" s="41">
        <v>0</v>
      </c>
      <c r="I299" s="41">
        <f>ROUND(G299*H299,P4)</f>
        <v>0</v>
      </c>
      <c r="J299" s="36"/>
      <c r="O299" s="42">
        <f>I299*0.21</f>
        <v>0</v>
      </c>
      <c r="P299">
        <v>3</v>
      </c>
    </row>
    <row r="300" ht="60">
      <c r="A300" s="36" t="s">
        <v>43</v>
      </c>
      <c r="B300" s="43"/>
      <c r="C300" s="44"/>
      <c r="D300" s="44"/>
      <c r="E300" s="38" t="s">
        <v>318</v>
      </c>
      <c r="F300" s="44"/>
      <c r="G300" s="44"/>
      <c r="H300" s="44"/>
      <c r="I300" s="44"/>
      <c r="J300" s="45"/>
    </row>
    <row r="301" ht="90">
      <c r="A301" s="36" t="s">
        <v>45</v>
      </c>
      <c r="B301" s="43"/>
      <c r="C301" s="44"/>
      <c r="D301" s="44"/>
      <c r="E301" s="46" t="s">
        <v>319</v>
      </c>
      <c r="F301" s="44"/>
      <c r="G301" s="44"/>
      <c r="H301" s="44"/>
      <c r="I301" s="44"/>
      <c r="J301" s="45"/>
    </row>
    <row r="302" ht="105">
      <c r="A302" s="36" t="s">
        <v>47</v>
      </c>
      <c r="B302" s="43"/>
      <c r="C302" s="44"/>
      <c r="D302" s="44"/>
      <c r="E302" s="38" t="s">
        <v>320</v>
      </c>
      <c r="F302" s="44"/>
      <c r="G302" s="44"/>
      <c r="H302" s="44"/>
      <c r="I302" s="44"/>
      <c r="J302" s="45"/>
    </row>
    <row r="303" ht="30">
      <c r="A303" s="36" t="s">
        <v>38</v>
      </c>
      <c r="B303" s="36">
        <v>73</v>
      </c>
      <c r="C303" s="37" t="s">
        <v>321</v>
      </c>
      <c r="D303" s="36"/>
      <c r="E303" s="38" t="s">
        <v>322</v>
      </c>
      <c r="F303" s="39" t="s">
        <v>98</v>
      </c>
      <c r="G303" s="40">
        <v>9.25</v>
      </c>
      <c r="H303" s="41">
        <v>0</v>
      </c>
      <c r="I303" s="41">
        <f>ROUND(G303*H303,P4)</f>
        <v>0</v>
      </c>
      <c r="J303" s="36"/>
      <c r="O303" s="42">
        <f>I303*0.21</f>
        <v>0</v>
      </c>
      <c r="P303">
        <v>3</v>
      </c>
    </row>
    <row r="304">
      <c r="A304" s="36" t="s">
        <v>43</v>
      </c>
      <c r="B304" s="43"/>
      <c r="C304" s="44"/>
      <c r="D304" s="44"/>
      <c r="E304" s="38" t="s">
        <v>323</v>
      </c>
      <c r="F304" s="44"/>
      <c r="G304" s="44"/>
      <c r="H304" s="44"/>
      <c r="I304" s="44"/>
      <c r="J304" s="45"/>
    </row>
    <row r="305">
      <c r="A305" s="36" t="s">
        <v>45</v>
      </c>
      <c r="B305" s="43"/>
      <c r="C305" s="44"/>
      <c r="D305" s="44"/>
      <c r="E305" s="46" t="s">
        <v>324</v>
      </c>
      <c r="F305" s="44"/>
      <c r="G305" s="44"/>
      <c r="H305" s="44"/>
      <c r="I305" s="44"/>
      <c r="J305" s="45"/>
    </row>
    <row r="306" ht="105">
      <c r="A306" s="36" t="s">
        <v>47</v>
      </c>
      <c r="B306" s="43"/>
      <c r="C306" s="44"/>
      <c r="D306" s="44"/>
      <c r="E306" s="38" t="s">
        <v>320</v>
      </c>
      <c r="F306" s="44"/>
      <c r="G306" s="44"/>
      <c r="H306" s="44"/>
      <c r="I306" s="44"/>
      <c r="J306" s="45"/>
    </row>
    <row r="307" ht="30">
      <c r="A307" s="36" t="s">
        <v>38</v>
      </c>
      <c r="B307" s="36">
        <v>74</v>
      </c>
      <c r="C307" s="37" t="s">
        <v>325</v>
      </c>
      <c r="D307" s="36"/>
      <c r="E307" s="38" t="s">
        <v>326</v>
      </c>
      <c r="F307" s="39" t="s">
        <v>131</v>
      </c>
      <c r="G307" s="40">
        <v>95.379999999999995</v>
      </c>
      <c r="H307" s="41">
        <v>0</v>
      </c>
      <c r="I307" s="41">
        <f>ROUND(G307*H307,P4)</f>
        <v>0</v>
      </c>
      <c r="J307" s="36"/>
      <c r="O307" s="42">
        <f>I307*0.21</f>
        <v>0</v>
      </c>
      <c r="P307">
        <v>3</v>
      </c>
    </row>
    <row r="308" ht="30">
      <c r="A308" s="36" t="s">
        <v>43</v>
      </c>
      <c r="B308" s="43"/>
      <c r="C308" s="44"/>
      <c r="D308" s="44"/>
      <c r="E308" s="38" t="s">
        <v>327</v>
      </c>
      <c r="F308" s="44"/>
      <c r="G308" s="44"/>
      <c r="H308" s="44"/>
      <c r="I308" s="44"/>
      <c r="J308" s="45"/>
    </row>
    <row r="309">
      <c r="A309" s="36" t="s">
        <v>45</v>
      </c>
      <c r="B309" s="43"/>
      <c r="C309" s="44"/>
      <c r="D309" s="44"/>
      <c r="E309" s="46" t="s">
        <v>328</v>
      </c>
      <c r="F309" s="44"/>
      <c r="G309" s="44"/>
      <c r="H309" s="44"/>
      <c r="I309" s="44"/>
      <c r="J309" s="45"/>
    </row>
    <row r="310" ht="90">
      <c r="A310" s="36" t="s">
        <v>47</v>
      </c>
      <c r="B310" s="43"/>
      <c r="C310" s="44"/>
      <c r="D310" s="44"/>
      <c r="E310" s="38" t="s">
        <v>329</v>
      </c>
      <c r="F310" s="44"/>
      <c r="G310" s="44"/>
      <c r="H310" s="44"/>
      <c r="I310" s="44"/>
      <c r="J310" s="45"/>
    </row>
    <row r="311" ht="30">
      <c r="A311" s="36" t="s">
        <v>38</v>
      </c>
      <c r="B311" s="36">
        <v>75</v>
      </c>
      <c r="C311" s="37" t="s">
        <v>330</v>
      </c>
      <c r="D311" s="36" t="s">
        <v>50</v>
      </c>
      <c r="E311" s="38" t="s">
        <v>331</v>
      </c>
      <c r="F311" s="39" t="s">
        <v>131</v>
      </c>
      <c r="G311" s="40">
        <v>299.5</v>
      </c>
      <c r="H311" s="41">
        <v>0</v>
      </c>
      <c r="I311" s="41">
        <f>ROUND(G311*H311,P4)</f>
        <v>0</v>
      </c>
      <c r="J311" s="36"/>
      <c r="O311" s="42">
        <f>I311*0.21</f>
        <v>0</v>
      </c>
      <c r="P311">
        <v>3</v>
      </c>
    </row>
    <row r="312">
      <c r="A312" s="36" t="s">
        <v>43</v>
      </c>
      <c r="B312" s="43"/>
      <c r="C312" s="44"/>
      <c r="D312" s="44"/>
      <c r="E312" s="38" t="s">
        <v>332</v>
      </c>
      <c r="F312" s="44"/>
      <c r="G312" s="44"/>
      <c r="H312" s="44"/>
      <c r="I312" s="44"/>
      <c r="J312" s="45"/>
    </row>
    <row r="313" ht="30">
      <c r="A313" s="36" t="s">
        <v>45</v>
      </c>
      <c r="B313" s="43"/>
      <c r="C313" s="44"/>
      <c r="D313" s="44"/>
      <c r="E313" s="46" t="s">
        <v>333</v>
      </c>
      <c r="F313" s="44"/>
      <c r="G313" s="44"/>
      <c r="H313" s="44"/>
      <c r="I313" s="44"/>
      <c r="J313" s="45"/>
    </row>
    <row r="314" ht="90">
      <c r="A314" s="36" t="s">
        <v>47</v>
      </c>
      <c r="B314" s="43"/>
      <c r="C314" s="44"/>
      <c r="D314" s="44"/>
      <c r="E314" s="38" t="s">
        <v>329</v>
      </c>
      <c r="F314" s="44"/>
      <c r="G314" s="44"/>
      <c r="H314" s="44"/>
      <c r="I314" s="44"/>
      <c r="J314" s="45"/>
    </row>
    <row r="315" ht="30">
      <c r="A315" s="36" t="s">
        <v>38</v>
      </c>
      <c r="B315" s="36">
        <v>76</v>
      </c>
      <c r="C315" s="37" t="s">
        <v>330</v>
      </c>
      <c r="D315" s="36" t="s">
        <v>54</v>
      </c>
      <c r="E315" s="38" t="s">
        <v>331</v>
      </c>
      <c r="F315" s="39" t="s">
        <v>131</v>
      </c>
      <c r="G315" s="40">
        <v>179.40000000000001</v>
      </c>
      <c r="H315" s="41">
        <v>0</v>
      </c>
      <c r="I315" s="41">
        <f>ROUND(G315*H315,P4)</f>
        <v>0</v>
      </c>
      <c r="J315" s="36"/>
      <c r="O315" s="42">
        <f>I315*0.21</f>
        <v>0</v>
      </c>
      <c r="P315">
        <v>3</v>
      </c>
    </row>
    <row r="316">
      <c r="A316" s="36" t="s">
        <v>43</v>
      </c>
      <c r="B316" s="43"/>
      <c r="C316" s="44"/>
      <c r="D316" s="44"/>
      <c r="E316" s="38" t="s">
        <v>334</v>
      </c>
      <c r="F316" s="44"/>
      <c r="G316" s="44"/>
      <c r="H316" s="44"/>
      <c r="I316" s="44"/>
      <c r="J316" s="45"/>
    </row>
    <row r="317">
      <c r="A317" s="36" t="s">
        <v>45</v>
      </c>
      <c r="B317" s="43"/>
      <c r="C317" s="44"/>
      <c r="D317" s="44"/>
      <c r="E317" s="46" t="s">
        <v>335</v>
      </c>
      <c r="F317" s="44"/>
      <c r="G317" s="44"/>
      <c r="H317" s="44"/>
      <c r="I317" s="44"/>
      <c r="J317" s="45"/>
    </row>
    <row r="318" ht="90">
      <c r="A318" s="36" t="s">
        <v>47</v>
      </c>
      <c r="B318" s="43"/>
      <c r="C318" s="44"/>
      <c r="D318" s="44"/>
      <c r="E318" s="38" t="s">
        <v>329</v>
      </c>
      <c r="F318" s="44"/>
      <c r="G318" s="44"/>
      <c r="H318" s="44"/>
      <c r="I318" s="44"/>
      <c r="J318" s="45"/>
    </row>
    <row r="319" ht="30">
      <c r="A319" s="36" t="s">
        <v>38</v>
      </c>
      <c r="B319" s="36">
        <v>77</v>
      </c>
      <c r="C319" s="37" t="s">
        <v>330</v>
      </c>
      <c r="D319" s="36" t="s">
        <v>71</v>
      </c>
      <c r="E319" s="38" t="s">
        <v>331</v>
      </c>
      <c r="F319" s="39" t="s">
        <v>131</v>
      </c>
      <c r="G319" s="40">
        <v>11</v>
      </c>
      <c r="H319" s="41">
        <v>0</v>
      </c>
      <c r="I319" s="41">
        <f>ROUND(G319*H319,P4)</f>
        <v>0</v>
      </c>
      <c r="J319" s="36"/>
      <c r="O319" s="42">
        <f>I319*0.21</f>
        <v>0</v>
      </c>
      <c r="P319">
        <v>3</v>
      </c>
    </row>
    <row r="320" ht="30">
      <c r="A320" s="36" t="s">
        <v>43</v>
      </c>
      <c r="B320" s="43"/>
      <c r="C320" s="44"/>
      <c r="D320" s="44"/>
      <c r="E320" s="38" t="s">
        <v>336</v>
      </c>
      <c r="F320" s="44"/>
      <c r="G320" s="44"/>
      <c r="H320" s="44"/>
      <c r="I320" s="44"/>
      <c r="J320" s="45"/>
    </row>
    <row r="321">
      <c r="A321" s="36" t="s">
        <v>45</v>
      </c>
      <c r="B321" s="43"/>
      <c r="C321" s="44"/>
      <c r="D321" s="44"/>
      <c r="E321" s="46" t="s">
        <v>337</v>
      </c>
      <c r="F321" s="44"/>
      <c r="G321" s="44"/>
      <c r="H321" s="44"/>
      <c r="I321" s="44"/>
      <c r="J321" s="45"/>
    </row>
    <row r="322" ht="90">
      <c r="A322" s="36" t="s">
        <v>47</v>
      </c>
      <c r="B322" s="43"/>
      <c r="C322" s="44"/>
      <c r="D322" s="44"/>
      <c r="E322" s="38" t="s">
        <v>329</v>
      </c>
      <c r="F322" s="44"/>
      <c r="G322" s="44"/>
      <c r="H322" s="44"/>
      <c r="I322" s="44"/>
      <c r="J322" s="45"/>
    </row>
    <row r="323">
      <c r="A323" s="36" t="s">
        <v>38</v>
      </c>
      <c r="B323" s="36">
        <v>78</v>
      </c>
      <c r="C323" s="37" t="s">
        <v>338</v>
      </c>
      <c r="D323" s="36" t="s">
        <v>40</v>
      </c>
      <c r="E323" s="38" t="s">
        <v>339</v>
      </c>
      <c r="F323" s="39" t="s">
        <v>131</v>
      </c>
      <c r="G323" s="40">
        <v>524</v>
      </c>
      <c r="H323" s="41">
        <v>0</v>
      </c>
      <c r="I323" s="41">
        <f>ROUND(G323*H323,P4)</f>
        <v>0</v>
      </c>
      <c r="J323" s="36"/>
      <c r="O323" s="42">
        <f>I323*0.21</f>
        <v>0</v>
      </c>
      <c r="P323">
        <v>3</v>
      </c>
    </row>
    <row r="324">
      <c r="A324" s="36" t="s">
        <v>43</v>
      </c>
      <c r="B324" s="43"/>
      <c r="C324" s="44"/>
      <c r="D324" s="44"/>
      <c r="E324" s="38" t="s">
        <v>340</v>
      </c>
      <c r="F324" s="44"/>
      <c r="G324" s="44"/>
      <c r="H324" s="44"/>
      <c r="I324" s="44"/>
      <c r="J324" s="45"/>
    </row>
    <row r="325">
      <c r="A325" s="36" t="s">
        <v>45</v>
      </c>
      <c r="B325" s="43"/>
      <c r="C325" s="44"/>
      <c r="D325" s="44"/>
      <c r="E325" s="46" t="s">
        <v>341</v>
      </c>
      <c r="F325" s="44"/>
      <c r="G325" s="44"/>
      <c r="H325" s="44"/>
      <c r="I325" s="44"/>
      <c r="J325" s="45"/>
    </row>
    <row r="326" ht="75">
      <c r="A326" s="36" t="s">
        <v>47</v>
      </c>
      <c r="B326" s="43"/>
      <c r="C326" s="44"/>
      <c r="D326" s="44"/>
      <c r="E326" s="38" t="s">
        <v>342</v>
      </c>
      <c r="F326" s="44"/>
      <c r="G326" s="44"/>
      <c r="H326" s="44"/>
      <c r="I326" s="44"/>
      <c r="J326" s="45"/>
    </row>
    <row r="327">
      <c r="A327" s="36" t="s">
        <v>38</v>
      </c>
      <c r="B327" s="36">
        <v>79</v>
      </c>
      <c r="C327" s="37" t="s">
        <v>343</v>
      </c>
      <c r="D327" s="36" t="s">
        <v>50</v>
      </c>
      <c r="E327" s="38" t="s">
        <v>344</v>
      </c>
      <c r="F327" s="39" t="s">
        <v>131</v>
      </c>
      <c r="G327" s="40">
        <v>224.5</v>
      </c>
      <c r="H327" s="41">
        <v>0</v>
      </c>
      <c r="I327" s="41">
        <f>ROUND(G327*H327,P4)</f>
        <v>0</v>
      </c>
      <c r="J327" s="36"/>
      <c r="O327" s="42">
        <f>I327*0.21</f>
        <v>0</v>
      </c>
      <c r="P327">
        <v>3</v>
      </c>
    </row>
    <row r="328" ht="30">
      <c r="A328" s="36" t="s">
        <v>43</v>
      </c>
      <c r="B328" s="43"/>
      <c r="C328" s="44"/>
      <c r="D328" s="44"/>
      <c r="E328" s="38" t="s">
        <v>345</v>
      </c>
      <c r="F328" s="44"/>
      <c r="G328" s="44"/>
      <c r="H328" s="44"/>
      <c r="I328" s="44"/>
      <c r="J328" s="45"/>
    </row>
    <row r="329">
      <c r="A329" s="36" t="s">
        <v>45</v>
      </c>
      <c r="B329" s="43"/>
      <c r="C329" s="44"/>
      <c r="D329" s="44"/>
      <c r="E329" s="46" t="s">
        <v>346</v>
      </c>
      <c r="F329" s="44"/>
      <c r="G329" s="44"/>
      <c r="H329" s="44"/>
      <c r="I329" s="44"/>
      <c r="J329" s="45"/>
    </row>
    <row r="330" ht="90">
      <c r="A330" s="36" t="s">
        <v>47</v>
      </c>
      <c r="B330" s="43"/>
      <c r="C330" s="44"/>
      <c r="D330" s="44"/>
      <c r="E330" s="38" t="s">
        <v>347</v>
      </c>
      <c r="F330" s="44"/>
      <c r="G330" s="44"/>
      <c r="H330" s="44"/>
      <c r="I330" s="44"/>
      <c r="J330" s="45"/>
    </row>
    <row r="331">
      <c r="A331" s="36" t="s">
        <v>38</v>
      </c>
      <c r="B331" s="36">
        <v>80</v>
      </c>
      <c r="C331" s="37" t="s">
        <v>343</v>
      </c>
      <c r="D331" s="36" t="s">
        <v>54</v>
      </c>
      <c r="E331" s="38" t="s">
        <v>344</v>
      </c>
      <c r="F331" s="39" t="s">
        <v>131</v>
      </c>
      <c r="G331" s="40">
        <v>299.5</v>
      </c>
      <c r="H331" s="41">
        <v>0</v>
      </c>
      <c r="I331" s="41">
        <f>ROUND(G331*H331,P4)</f>
        <v>0</v>
      </c>
      <c r="J331" s="36"/>
      <c r="O331" s="42">
        <f>I331*0.21</f>
        <v>0</v>
      </c>
      <c r="P331">
        <v>3</v>
      </c>
    </row>
    <row r="332" ht="30">
      <c r="A332" s="36" t="s">
        <v>43</v>
      </c>
      <c r="B332" s="43"/>
      <c r="C332" s="44"/>
      <c r="D332" s="44"/>
      <c r="E332" s="38" t="s">
        <v>348</v>
      </c>
      <c r="F332" s="44"/>
      <c r="G332" s="44"/>
      <c r="H332" s="44"/>
      <c r="I332" s="44"/>
      <c r="J332" s="45"/>
    </row>
    <row r="333" ht="30">
      <c r="A333" s="36" t="s">
        <v>45</v>
      </c>
      <c r="B333" s="43"/>
      <c r="C333" s="44"/>
      <c r="D333" s="44"/>
      <c r="E333" s="46" t="s">
        <v>333</v>
      </c>
      <c r="F333" s="44"/>
      <c r="G333" s="44"/>
      <c r="H333" s="44"/>
      <c r="I333" s="44"/>
      <c r="J333" s="45"/>
    </row>
    <row r="334" ht="90">
      <c r="A334" s="36" t="s">
        <v>47</v>
      </c>
      <c r="B334" s="43"/>
      <c r="C334" s="44"/>
      <c r="D334" s="44"/>
      <c r="E334" s="38" t="s">
        <v>347</v>
      </c>
      <c r="F334" s="44"/>
      <c r="G334" s="44"/>
      <c r="H334" s="44"/>
      <c r="I334" s="44"/>
      <c r="J334" s="45"/>
    </row>
    <row r="335">
      <c r="A335" s="36" t="s">
        <v>38</v>
      </c>
      <c r="B335" s="36">
        <v>81</v>
      </c>
      <c r="C335" s="37" t="s">
        <v>349</v>
      </c>
      <c r="D335" s="36" t="s">
        <v>40</v>
      </c>
      <c r="E335" s="38" t="s">
        <v>350</v>
      </c>
      <c r="F335" s="39" t="s">
        <v>351</v>
      </c>
      <c r="G335" s="40">
        <v>48.523000000000003</v>
      </c>
      <c r="H335" s="41">
        <v>0</v>
      </c>
      <c r="I335" s="41">
        <f>ROUND(G335*H335,P4)</f>
        <v>0</v>
      </c>
      <c r="J335" s="36"/>
      <c r="O335" s="42">
        <f>I335*0.21</f>
        <v>0</v>
      </c>
      <c r="P335">
        <v>3</v>
      </c>
    </row>
    <row r="336" ht="30">
      <c r="A336" s="36" t="s">
        <v>43</v>
      </c>
      <c r="B336" s="43"/>
      <c r="C336" s="44"/>
      <c r="D336" s="44"/>
      <c r="E336" s="38" t="s">
        <v>352</v>
      </c>
      <c r="F336" s="44"/>
      <c r="G336" s="44"/>
      <c r="H336" s="44"/>
      <c r="I336" s="44"/>
      <c r="J336" s="45"/>
    </row>
    <row r="337">
      <c r="A337" s="36" t="s">
        <v>45</v>
      </c>
      <c r="B337" s="43"/>
      <c r="C337" s="44"/>
      <c r="D337" s="44"/>
      <c r="E337" s="46" t="s">
        <v>353</v>
      </c>
      <c r="F337" s="44"/>
      <c r="G337" s="44"/>
      <c r="H337" s="44"/>
      <c r="I337" s="44"/>
      <c r="J337" s="45"/>
    </row>
    <row r="338" ht="315">
      <c r="A338" s="36" t="s">
        <v>47</v>
      </c>
      <c r="B338" s="47"/>
      <c r="C338" s="48"/>
      <c r="D338" s="48"/>
      <c r="E338" s="38" t="s">
        <v>354</v>
      </c>
      <c r="F338" s="48"/>
      <c r="G338" s="48"/>
      <c r="H338" s="48"/>
      <c r="I338" s="48"/>
      <c r="J338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19</v>
      </c>
      <c r="F2" s="16"/>
      <c r="G2" s="16"/>
      <c r="H2" s="16"/>
      <c r="I2" s="16"/>
      <c r="J2" s="18"/>
    </row>
    <row r="3" ht="30">
      <c r="A3" s="3" t="s">
        <v>20</v>
      </c>
      <c r="B3" s="19" t="s">
        <v>21</v>
      </c>
      <c r="C3" s="20" t="s">
        <v>22</v>
      </c>
      <c r="D3" s="21"/>
      <c r="E3" s="22" t="s">
        <v>23</v>
      </c>
      <c r="F3" s="16"/>
      <c r="G3" s="16"/>
      <c r="H3" s="23" t="s">
        <v>15</v>
      </c>
      <c r="I3" s="24">
        <f>SUMIFS(I8:I55,A8:A55,"SD")</f>
        <v>0</v>
      </c>
      <c r="J3" s="18"/>
      <c r="O3">
        <v>0</v>
      </c>
      <c r="P3">
        <v>2</v>
      </c>
    </row>
    <row r="4">
      <c r="A4" s="3" t="s">
        <v>24</v>
      </c>
      <c r="B4" s="19" t="s">
        <v>25</v>
      </c>
      <c r="C4" s="20" t="s">
        <v>15</v>
      </c>
      <c r="D4" s="21"/>
      <c r="E4" s="22" t="s">
        <v>16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26</v>
      </c>
      <c r="B5" s="26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7" t="s">
        <v>34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35</v>
      </c>
      <c r="I6" s="7" t="s">
        <v>36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37</v>
      </c>
      <c r="B8" s="31"/>
      <c r="C8" s="32" t="s">
        <v>50</v>
      </c>
      <c r="D8" s="33"/>
      <c r="E8" s="30" t="s">
        <v>95</v>
      </c>
      <c r="F8" s="33"/>
      <c r="G8" s="33"/>
      <c r="H8" s="33"/>
      <c r="I8" s="34">
        <f>SUMIFS(I9:I20,A9:A20,"P")</f>
        <v>0</v>
      </c>
      <c r="J8" s="35"/>
    </row>
    <row r="9">
      <c r="A9" s="36" t="s">
        <v>38</v>
      </c>
      <c r="B9" s="36">
        <v>1</v>
      </c>
      <c r="C9" s="37" t="s">
        <v>355</v>
      </c>
      <c r="D9" s="36" t="s">
        <v>40</v>
      </c>
      <c r="E9" s="38" t="s">
        <v>356</v>
      </c>
      <c r="F9" s="39" t="s">
        <v>65</v>
      </c>
      <c r="G9" s="40">
        <v>40.649999999999999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285">
      <c r="A10" s="36" t="s">
        <v>43</v>
      </c>
      <c r="B10" s="43"/>
      <c r="C10" s="44"/>
      <c r="D10" s="44"/>
      <c r="E10" s="38" t="s">
        <v>357</v>
      </c>
      <c r="F10" s="44"/>
      <c r="G10" s="44"/>
      <c r="H10" s="44"/>
      <c r="I10" s="44"/>
      <c r="J10" s="45"/>
    </row>
    <row r="11">
      <c r="A11" s="36" t="s">
        <v>45</v>
      </c>
      <c r="B11" s="43"/>
      <c r="C11" s="44"/>
      <c r="D11" s="44"/>
      <c r="E11" s="46" t="s">
        <v>358</v>
      </c>
      <c r="F11" s="44"/>
      <c r="G11" s="44"/>
      <c r="H11" s="44"/>
      <c r="I11" s="44"/>
      <c r="J11" s="45"/>
    </row>
    <row r="12" ht="405">
      <c r="A12" s="36" t="s">
        <v>47</v>
      </c>
      <c r="B12" s="43"/>
      <c r="C12" s="44"/>
      <c r="D12" s="44"/>
      <c r="E12" s="38" t="s">
        <v>359</v>
      </c>
      <c r="F12" s="44"/>
      <c r="G12" s="44"/>
      <c r="H12" s="44"/>
      <c r="I12" s="44"/>
      <c r="J12" s="45"/>
    </row>
    <row r="13">
      <c r="A13" s="36" t="s">
        <v>38</v>
      </c>
      <c r="B13" s="36">
        <v>2</v>
      </c>
      <c r="C13" s="37" t="s">
        <v>360</v>
      </c>
      <c r="D13" s="36" t="s">
        <v>40</v>
      </c>
      <c r="E13" s="38" t="s">
        <v>361</v>
      </c>
      <c r="F13" s="39" t="s">
        <v>65</v>
      </c>
      <c r="G13" s="40">
        <v>23.32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 ht="105">
      <c r="A14" s="36" t="s">
        <v>43</v>
      </c>
      <c r="B14" s="43"/>
      <c r="C14" s="44"/>
      <c r="D14" s="44"/>
      <c r="E14" s="38" t="s">
        <v>362</v>
      </c>
      <c r="F14" s="44"/>
      <c r="G14" s="44"/>
      <c r="H14" s="44"/>
      <c r="I14" s="44"/>
      <c r="J14" s="45"/>
    </row>
    <row r="15">
      <c r="A15" s="36" t="s">
        <v>45</v>
      </c>
      <c r="B15" s="43"/>
      <c r="C15" s="44"/>
      <c r="D15" s="44"/>
      <c r="E15" s="46" t="s">
        <v>363</v>
      </c>
      <c r="F15" s="44"/>
      <c r="G15" s="44"/>
      <c r="H15" s="44"/>
      <c r="I15" s="44"/>
      <c r="J15" s="45"/>
    </row>
    <row r="16" ht="300">
      <c r="A16" s="36" t="s">
        <v>47</v>
      </c>
      <c r="B16" s="43"/>
      <c r="C16" s="44"/>
      <c r="D16" s="44"/>
      <c r="E16" s="38" t="s">
        <v>364</v>
      </c>
      <c r="F16" s="44"/>
      <c r="G16" s="44"/>
      <c r="H16" s="44"/>
      <c r="I16" s="44"/>
      <c r="J16" s="45"/>
    </row>
    <row r="17">
      <c r="A17" s="36" t="s">
        <v>38</v>
      </c>
      <c r="B17" s="36">
        <v>3</v>
      </c>
      <c r="C17" s="37" t="s">
        <v>365</v>
      </c>
      <c r="D17" s="36" t="s">
        <v>40</v>
      </c>
      <c r="E17" s="38" t="s">
        <v>366</v>
      </c>
      <c r="F17" s="39" t="s">
        <v>65</v>
      </c>
      <c r="G17" s="40">
        <v>12.699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 ht="90">
      <c r="A18" s="36" t="s">
        <v>43</v>
      </c>
      <c r="B18" s="43"/>
      <c r="C18" s="44"/>
      <c r="D18" s="44"/>
      <c r="E18" s="38" t="s">
        <v>367</v>
      </c>
      <c r="F18" s="44"/>
      <c r="G18" s="44"/>
      <c r="H18" s="44"/>
      <c r="I18" s="44"/>
      <c r="J18" s="45"/>
    </row>
    <row r="19">
      <c r="A19" s="36" t="s">
        <v>45</v>
      </c>
      <c r="B19" s="43"/>
      <c r="C19" s="44"/>
      <c r="D19" s="44"/>
      <c r="E19" s="46" t="s">
        <v>368</v>
      </c>
      <c r="F19" s="44"/>
      <c r="G19" s="44"/>
      <c r="H19" s="44"/>
      <c r="I19" s="44"/>
      <c r="J19" s="45"/>
    </row>
    <row r="20" ht="390">
      <c r="A20" s="36" t="s">
        <v>47</v>
      </c>
      <c r="B20" s="43"/>
      <c r="C20" s="44"/>
      <c r="D20" s="44"/>
      <c r="E20" s="38" t="s">
        <v>369</v>
      </c>
      <c r="F20" s="44"/>
      <c r="G20" s="44"/>
      <c r="H20" s="44"/>
      <c r="I20" s="44"/>
      <c r="J20" s="45"/>
    </row>
    <row r="21">
      <c r="A21" s="30" t="s">
        <v>37</v>
      </c>
      <c r="B21" s="31"/>
      <c r="C21" s="32" t="s">
        <v>73</v>
      </c>
      <c r="D21" s="33"/>
      <c r="E21" s="30" t="s">
        <v>370</v>
      </c>
      <c r="F21" s="33"/>
      <c r="G21" s="33"/>
      <c r="H21" s="33"/>
      <c r="I21" s="34">
        <f>SUMIFS(I22:I25,A22:A25,"P")</f>
        <v>0</v>
      </c>
      <c r="J21" s="35"/>
    </row>
    <row r="22">
      <c r="A22" s="36" t="s">
        <v>38</v>
      </c>
      <c r="B22" s="36">
        <v>4</v>
      </c>
      <c r="C22" s="37" t="s">
        <v>371</v>
      </c>
      <c r="D22" s="36" t="s">
        <v>40</v>
      </c>
      <c r="E22" s="38" t="s">
        <v>372</v>
      </c>
      <c r="F22" s="39" t="s">
        <v>65</v>
      </c>
      <c r="G22" s="40">
        <v>2.71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 ht="165">
      <c r="A23" s="36" t="s">
        <v>43</v>
      </c>
      <c r="B23" s="43"/>
      <c r="C23" s="44"/>
      <c r="D23" s="44"/>
      <c r="E23" s="38" t="s">
        <v>373</v>
      </c>
      <c r="F23" s="44"/>
      <c r="G23" s="44"/>
      <c r="H23" s="44"/>
      <c r="I23" s="44"/>
      <c r="J23" s="45"/>
    </row>
    <row r="24">
      <c r="A24" s="36" t="s">
        <v>45</v>
      </c>
      <c r="B24" s="43"/>
      <c r="C24" s="44"/>
      <c r="D24" s="44"/>
      <c r="E24" s="46" t="s">
        <v>374</v>
      </c>
      <c r="F24" s="44"/>
      <c r="G24" s="44"/>
      <c r="H24" s="44"/>
      <c r="I24" s="44"/>
      <c r="J24" s="45"/>
    </row>
    <row r="25" ht="60">
      <c r="A25" s="36" t="s">
        <v>47</v>
      </c>
      <c r="B25" s="43"/>
      <c r="C25" s="44"/>
      <c r="D25" s="44"/>
      <c r="E25" s="38" t="s">
        <v>375</v>
      </c>
      <c r="F25" s="44"/>
      <c r="G25" s="44"/>
      <c r="H25" s="44"/>
      <c r="I25" s="44"/>
      <c r="J25" s="45"/>
    </row>
    <row r="26">
      <c r="A26" s="30" t="s">
        <v>37</v>
      </c>
      <c r="B26" s="31"/>
      <c r="C26" s="32" t="s">
        <v>84</v>
      </c>
      <c r="D26" s="33"/>
      <c r="E26" s="30" t="s">
        <v>376</v>
      </c>
      <c r="F26" s="33"/>
      <c r="G26" s="33"/>
      <c r="H26" s="33"/>
      <c r="I26" s="34">
        <f>SUMIFS(I27:I46,A27:A46,"P")</f>
        <v>0</v>
      </c>
      <c r="J26" s="35"/>
    </row>
    <row r="27">
      <c r="A27" s="36" t="s">
        <v>38</v>
      </c>
      <c r="B27" s="36">
        <v>5</v>
      </c>
      <c r="C27" s="37" t="s">
        <v>377</v>
      </c>
      <c r="D27" s="36" t="s">
        <v>40</v>
      </c>
      <c r="E27" s="38" t="s">
        <v>378</v>
      </c>
      <c r="F27" s="39" t="s">
        <v>131</v>
      </c>
      <c r="G27" s="40">
        <v>27.109999999999999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 ht="45">
      <c r="A28" s="36" t="s">
        <v>43</v>
      </c>
      <c r="B28" s="43"/>
      <c r="C28" s="44"/>
      <c r="D28" s="44"/>
      <c r="E28" s="38" t="s">
        <v>379</v>
      </c>
      <c r="F28" s="44"/>
      <c r="G28" s="44"/>
      <c r="H28" s="44"/>
      <c r="I28" s="44"/>
      <c r="J28" s="45"/>
    </row>
    <row r="29">
      <c r="A29" s="36" t="s">
        <v>45</v>
      </c>
      <c r="B29" s="43"/>
      <c r="C29" s="44"/>
      <c r="D29" s="44"/>
      <c r="E29" s="46" t="s">
        <v>380</v>
      </c>
      <c r="F29" s="44"/>
      <c r="G29" s="44"/>
      <c r="H29" s="44"/>
      <c r="I29" s="44"/>
      <c r="J29" s="45"/>
    </row>
    <row r="30" ht="330">
      <c r="A30" s="36" t="s">
        <v>47</v>
      </c>
      <c r="B30" s="43"/>
      <c r="C30" s="44"/>
      <c r="D30" s="44"/>
      <c r="E30" s="38" t="s">
        <v>381</v>
      </c>
      <c r="F30" s="44"/>
      <c r="G30" s="44"/>
      <c r="H30" s="44"/>
      <c r="I30" s="44"/>
      <c r="J30" s="45"/>
    </row>
    <row r="31">
      <c r="A31" s="36" t="s">
        <v>38</v>
      </c>
      <c r="B31" s="36">
        <v>6</v>
      </c>
      <c r="C31" s="37" t="s">
        <v>382</v>
      </c>
      <c r="D31" s="36" t="s">
        <v>40</v>
      </c>
      <c r="E31" s="38" t="s">
        <v>383</v>
      </c>
      <c r="F31" s="39" t="s">
        <v>108</v>
      </c>
      <c r="G31" s="40">
        <v>3</v>
      </c>
      <c r="H31" s="41">
        <v>0</v>
      </c>
      <c r="I31" s="41">
        <f>ROUND(G31*H31,P4)</f>
        <v>0</v>
      </c>
      <c r="J31" s="36"/>
      <c r="O31" s="42">
        <f>I31*0.21</f>
        <v>0</v>
      </c>
      <c r="P31">
        <v>3</v>
      </c>
    </row>
    <row r="32" ht="30">
      <c r="A32" s="36" t="s">
        <v>43</v>
      </c>
      <c r="B32" s="43"/>
      <c r="C32" s="44"/>
      <c r="D32" s="44"/>
      <c r="E32" s="38" t="s">
        <v>384</v>
      </c>
      <c r="F32" s="44"/>
      <c r="G32" s="44"/>
      <c r="H32" s="44"/>
      <c r="I32" s="44"/>
      <c r="J32" s="45"/>
    </row>
    <row r="33">
      <c r="A33" s="36" t="s">
        <v>45</v>
      </c>
      <c r="B33" s="43"/>
      <c r="C33" s="44"/>
      <c r="D33" s="44"/>
      <c r="E33" s="46" t="s">
        <v>385</v>
      </c>
      <c r="F33" s="44"/>
      <c r="G33" s="44"/>
      <c r="H33" s="44"/>
      <c r="I33" s="44"/>
      <c r="J33" s="45"/>
    </row>
    <row r="34" ht="90">
      <c r="A34" s="36" t="s">
        <v>47</v>
      </c>
      <c r="B34" s="43"/>
      <c r="C34" s="44"/>
      <c r="D34" s="44"/>
      <c r="E34" s="38" t="s">
        <v>386</v>
      </c>
      <c r="F34" s="44"/>
      <c r="G34" s="44"/>
      <c r="H34" s="44"/>
      <c r="I34" s="44"/>
      <c r="J34" s="45"/>
    </row>
    <row r="35">
      <c r="A35" s="36" t="s">
        <v>38</v>
      </c>
      <c r="B35" s="36">
        <v>7</v>
      </c>
      <c r="C35" s="37" t="s">
        <v>387</v>
      </c>
      <c r="D35" s="36" t="s">
        <v>40</v>
      </c>
      <c r="E35" s="38" t="s">
        <v>388</v>
      </c>
      <c r="F35" s="39" t="s">
        <v>108</v>
      </c>
      <c r="G35" s="40">
        <v>3</v>
      </c>
      <c r="H35" s="41">
        <v>0</v>
      </c>
      <c r="I35" s="41">
        <f>ROUND(G35*H35,P4)</f>
        <v>0</v>
      </c>
      <c r="J35" s="36"/>
      <c r="O35" s="42">
        <f>I35*0.21</f>
        <v>0</v>
      </c>
      <c r="P35">
        <v>3</v>
      </c>
    </row>
    <row r="36" ht="60">
      <c r="A36" s="36" t="s">
        <v>43</v>
      </c>
      <c r="B36" s="43"/>
      <c r="C36" s="44"/>
      <c r="D36" s="44"/>
      <c r="E36" s="38" t="s">
        <v>389</v>
      </c>
      <c r="F36" s="44"/>
      <c r="G36" s="44"/>
      <c r="H36" s="44"/>
      <c r="I36" s="44"/>
      <c r="J36" s="45"/>
    </row>
    <row r="37">
      <c r="A37" s="36" t="s">
        <v>45</v>
      </c>
      <c r="B37" s="43"/>
      <c r="C37" s="44"/>
      <c r="D37" s="44"/>
      <c r="E37" s="46" t="s">
        <v>385</v>
      </c>
      <c r="F37" s="44"/>
      <c r="G37" s="44"/>
      <c r="H37" s="44"/>
      <c r="I37" s="44"/>
      <c r="J37" s="45"/>
    </row>
    <row r="38" ht="60">
      <c r="A38" s="36" t="s">
        <v>47</v>
      </c>
      <c r="B38" s="43"/>
      <c r="C38" s="44"/>
      <c r="D38" s="44"/>
      <c r="E38" s="38" t="s">
        <v>390</v>
      </c>
      <c r="F38" s="44"/>
      <c r="G38" s="44"/>
      <c r="H38" s="44"/>
      <c r="I38" s="44"/>
      <c r="J38" s="45"/>
    </row>
    <row r="39">
      <c r="A39" s="36" t="s">
        <v>38</v>
      </c>
      <c r="B39" s="36">
        <v>8</v>
      </c>
      <c r="C39" s="37" t="s">
        <v>391</v>
      </c>
      <c r="D39" s="36" t="s">
        <v>40</v>
      </c>
      <c r="E39" s="38" t="s">
        <v>392</v>
      </c>
      <c r="F39" s="39" t="s">
        <v>131</v>
      </c>
      <c r="G39" s="40">
        <v>27.100000000000001</v>
      </c>
      <c r="H39" s="41">
        <v>0</v>
      </c>
      <c r="I39" s="41">
        <f>ROUND(G39*H39,P4)</f>
        <v>0</v>
      </c>
      <c r="J39" s="36"/>
      <c r="O39" s="42">
        <f>I39*0.21</f>
        <v>0</v>
      </c>
      <c r="P39">
        <v>3</v>
      </c>
    </row>
    <row r="40">
      <c r="A40" s="36" t="s">
        <v>43</v>
      </c>
      <c r="B40" s="43"/>
      <c r="C40" s="44"/>
      <c r="D40" s="44"/>
      <c r="E40" s="38" t="s">
        <v>393</v>
      </c>
      <c r="F40" s="44"/>
      <c r="G40" s="44"/>
      <c r="H40" s="44"/>
      <c r="I40" s="44"/>
      <c r="J40" s="45"/>
    </row>
    <row r="41">
      <c r="A41" s="36" t="s">
        <v>45</v>
      </c>
      <c r="B41" s="43"/>
      <c r="C41" s="44"/>
      <c r="D41" s="44"/>
      <c r="E41" s="46" t="s">
        <v>394</v>
      </c>
      <c r="F41" s="44"/>
      <c r="G41" s="44"/>
      <c r="H41" s="44"/>
      <c r="I41" s="44"/>
      <c r="J41" s="45"/>
    </row>
    <row r="42" ht="75">
      <c r="A42" s="36" t="s">
        <v>47</v>
      </c>
      <c r="B42" s="43"/>
      <c r="C42" s="44"/>
      <c r="D42" s="44"/>
      <c r="E42" s="38" t="s">
        <v>395</v>
      </c>
      <c r="F42" s="44"/>
      <c r="G42" s="44"/>
      <c r="H42" s="44"/>
      <c r="I42" s="44"/>
      <c r="J42" s="45"/>
    </row>
    <row r="43">
      <c r="A43" s="36" t="s">
        <v>38</v>
      </c>
      <c r="B43" s="36">
        <v>9</v>
      </c>
      <c r="C43" s="37" t="s">
        <v>396</v>
      </c>
      <c r="D43" s="36" t="s">
        <v>40</v>
      </c>
      <c r="E43" s="38" t="s">
        <v>397</v>
      </c>
      <c r="F43" s="39" t="s">
        <v>131</v>
      </c>
      <c r="G43" s="40">
        <v>27.100000000000001</v>
      </c>
      <c r="H43" s="41">
        <v>0</v>
      </c>
      <c r="I43" s="41">
        <f>ROUND(G43*H43,P4)</f>
        <v>0</v>
      </c>
      <c r="J43" s="36"/>
      <c r="O43" s="42">
        <f>I43*0.21</f>
        <v>0</v>
      </c>
      <c r="P43">
        <v>3</v>
      </c>
    </row>
    <row r="44">
      <c r="A44" s="36" t="s">
        <v>43</v>
      </c>
      <c r="B44" s="43"/>
      <c r="C44" s="44"/>
      <c r="D44" s="44"/>
      <c r="E44" s="38" t="s">
        <v>393</v>
      </c>
      <c r="F44" s="44"/>
      <c r="G44" s="44"/>
      <c r="H44" s="44"/>
      <c r="I44" s="44"/>
      <c r="J44" s="45"/>
    </row>
    <row r="45">
      <c r="A45" s="36" t="s">
        <v>45</v>
      </c>
      <c r="B45" s="43"/>
      <c r="C45" s="44"/>
      <c r="D45" s="44"/>
      <c r="E45" s="46" t="s">
        <v>394</v>
      </c>
      <c r="F45" s="44"/>
      <c r="G45" s="44"/>
      <c r="H45" s="44"/>
      <c r="I45" s="44"/>
      <c r="J45" s="45"/>
    </row>
    <row r="46" ht="30">
      <c r="A46" s="36" t="s">
        <v>47</v>
      </c>
      <c r="B46" s="43"/>
      <c r="C46" s="44"/>
      <c r="D46" s="44"/>
      <c r="E46" s="38" t="s">
        <v>398</v>
      </c>
      <c r="F46" s="44"/>
      <c r="G46" s="44"/>
      <c r="H46" s="44"/>
      <c r="I46" s="44"/>
      <c r="J46" s="45"/>
    </row>
    <row r="47">
      <c r="A47" s="30" t="s">
        <v>37</v>
      </c>
      <c r="B47" s="31"/>
      <c r="C47" s="32" t="s">
        <v>297</v>
      </c>
      <c r="D47" s="33"/>
      <c r="E47" s="30" t="s">
        <v>298</v>
      </c>
      <c r="F47" s="33"/>
      <c r="G47" s="33"/>
      <c r="H47" s="33"/>
      <c r="I47" s="34">
        <f>SUMIFS(I48:I55,A48:A55,"P")</f>
        <v>0</v>
      </c>
      <c r="J47" s="35"/>
    </row>
    <row r="48">
      <c r="A48" s="36" t="s">
        <v>38</v>
      </c>
      <c r="B48" s="36">
        <v>10</v>
      </c>
      <c r="C48" s="37" t="s">
        <v>399</v>
      </c>
      <c r="D48" s="36" t="s">
        <v>40</v>
      </c>
      <c r="E48" s="38" t="s">
        <v>400</v>
      </c>
      <c r="F48" s="39" t="s">
        <v>108</v>
      </c>
      <c r="G48" s="40">
        <v>1</v>
      </c>
      <c r="H48" s="41">
        <v>0</v>
      </c>
      <c r="I48" s="41">
        <f>ROUND(G48*H48,P4)</f>
        <v>0</v>
      </c>
      <c r="J48" s="36"/>
      <c r="O48" s="42">
        <f>I48*0.21</f>
        <v>0</v>
      </c>
      <c r="P48">
        <v>3</v>
      </c>
    </row>
    <row r="49" ht="30">
      <c r="A49" s="36" t="s">
        <v>43</v>
      </c>
      <c r="B49" s="43"/>
      <c r="C49" s="44"/>
      <c r="D49" s="44"/>
      <c r="E49" s="38" t="s">
        <v>401</v>
      </c>
      <c r="F49" s="44"/>
      <c r="G49" s="44"/>
      <c r="H49" s="44"/>
      <c r="I49" s="44"/>
      <c r="J49" s="45"/>
    </row>
    <row r="50">
      <c r="A50" s="36" t="s">
        <v>45</v>
      </c>
      <c r="B50" s="43"/>
      <c r="C50" s="44"/>
      <c r="D50" s="44"/>
      <c r="E50" s="46" t="s">
        <v>46</v>
      </c>
      <c r="F50" s="44"/>
      <c r="G50" s="44"/>
      <c r="H50" s="44"/>
      <c r="I50" s="44"/>
      <c r="J50" s="45"/>
    </row>
    <row r="51" ht="150">
      <c r="A51" s="36" t="s">
        <v>47</v>
      </c>
      <c r="B51" s="43"/>
      <c r="C51" s="44"/>
      <c r="D51" s="44"/>
      <c r="E51" s="38" t="s">
        <v>402</v>
      </c>
      <c r="F51" s="44"/>
      <c r="G51" s="44"/>
      <c r="H51" s="44"/>
      <c r="I51" s="44"/>
      <c r="J51" s="45"/>
    </row>
    <row r="52">
      <c r="A52" s="36" t="s">
        <v>38</v>
      </c>
      <c r="B52" s="36">
        <v>11</v>
      </c>
      <c r="C52" s="37" t="s">
        <v>403</v>
      </c>
      <c r="D52" s="36" t="s">
        <v>40</v>
      </c>
      <c r="E52" s="38" t="s">
        <v>404</v>
      </c>
      <c r="F52" s="39" t="s">
        <v>131</v>
      </c>
      <c r="G52" s="40">
        <v>15</v>
      </c>
      <c r="H52" s="41">
        <v>0</v>
      </c>
      <c r="I52" s="41">
        <f>ROUND(G52*H52,P4)</f>
        <v>0</v>
      </c>
      <c r="J52" s="36"/>
      <c r="O52" s="42">
        <f>I52*0.21</f>
        <v>0</v>
      </c>
      <c r="P52">
        <v>3</v>
      </c>
    </row>
    <row r="53" ht="30">
      <c r="A53" s="36" t="s">
        <v>43</v>
      </c>
      <c r="B53" s="43"/>
      <c r="C53" s="44"/>
      <c r="D53" s="44"/>
      <c r="E53" s="38" t="s">
        <v>405</v>
      </c>
      <c r="F53" s="44"/>
      <c r="G53" s="44"/>
      <c r="H53" s="44"/>
      <c r="I53" s="44"/>
      <c r="J53" s="45"/>
    </row>
    <row r="54">
      <c r="A54" s="36" t="s">
        <v>45</v>
      </c>
      <c r="B54" s="43"/>
      <c r="C54" s="44"/>
      <c r="D54" s="44"/>
      <c r="E54" s="46" t="s">
        <v>302</v>
      </c>
      <c r="F54" s="44"/>
      <c r="G54" s="44"/>
      <c r="H54" s="44"/>
      <c r="I54" s="44"/>
      <c r="J54" s="45"/>
    </row>
    <row r="55" ht="105">
      <c r="A55" s="36" t="s">
        <v>47</v>
      </c>
      <c r="B55" s="47"/>
      <c r="C55" s="48"/>
      <c r="D55" s="48"/>
      <c r="E55" s="38" t="s">
        <v>406</v>
      </c>
      <c r="F55" s="48"/>
      <c r="G55" s="48"/>
      <c r="H55" s="48"/>
      <c r="I55" s="48"/>
      <c r="J55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19</v>
      </c>
      <c r="F2" s="16"/>
      <c r="G2" s="16"/>
      <c r="H2" s="16"/>
      <c r="I2" s="16"/>
      <c r="J2" s="18"/>
    </row>
    <row r="3" ht="30">
      <c r="A3" s="3" t="s">
        <v>20</v>
      </c>
      <c r="B3" s="19" t="s">
        <v>21</v>
      </c>
      <c r="C3" s="20" t="s">
        <v>22</v>
      </c>
      <c r="D3" s="21"/>
      <c r="E3" s="22" t="s">
        <v>23</v>
      </c>
      <c r="F3" s="16"/>
      <c r="G3" s="16"/>
      <c r="H3" s="23" t="s">
        <v>17</v>
      </c>
      <c r="I3" s="24">
        <f>SUMIFS(I8:I262,A8:A262,"SD")</f>
        <v>0</v>
      </c>
      <c r="J3" s="18"/>
      <c r="O3">
        <v>0</v>
      </c>
      <c r="P3">
        <v>2</v>
      </c>
    </row>
    <row r="4">
      <c r="A4" s="3" t="s">
        <v>24</v>
      </c>
      <c r="B4" s="19" t="s">
        <v>25</v>
      </c>
      <c r="C4" s="20" t="s">
        <v>17</v>
      </c>
      <c r="D4" s="21"/>
      <c r="E4" s="22" t="s">
        <v>18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26</v>
      </c>
      <c r="B5" s="26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7" t="s">
        <v>34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35</v>
      </c>
      <c r="I6" s="7" t="s">
        <v>36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37</v>
      </c>
      <c r="B8" s="31"/>
      <c r="C8" s="32" t="s">
        <v>11</v>
      </c>
      <c r="D8" s="33"/>
      <c r="E8" s="30" t="s">
        <v>407</v>
      </c>
      <c r="F8" s="33"/>
      <c r="G8" s="33"/>
      <c r="H8" s="33"/>
      <c r="I8" s="34">
        <f>SUMIFS(I9:I160,A9:A160,"P")</f>
        <v>0</v>
      </c>
      <c r="J8" s="35"/>
    </row>
    <row r="9">
      <c r="A9" s="36" t="s">
        <v>38</v>
      </c>
      <c r="B9" s="36">
        <v>1</v>
      </c>
      <c r="C9" s="37" t="s">
        <v>408</v>
      </c>
      <c r="D9" s="36" t="s">
        <v>40</v>
      </c>
      <c r="E9" s="38" t="s">
        <v>409</v>
      </c>
      <c r="F9" s="39" t="s">
        <v>410</v>
      </c>
      <c r="G9" s="40">
        <v>130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45">
      <c r="A10" s="36" t="s">
        <v>43</v>
      </c>
      <c r="B10" s="43"/>
      <c r="C10" s="44"/>
      <c r="D10" s="44"/>
      <c r="E10" s="38" t="s">
        <v>411</v>
      </c>
      <c r="F10" s="44"/>
      <c r="G10" s="44"/>
      <c r="H10" s="44"/>
      <c r="I10" s="44"/>
      <c r="J10" s="45"/>
    </row>
    <row r="11">
      <c r="A11" s="36" t="s">
        <v>45</v>
      </c>
      <c r="B11" s="43"/>
      <c r="C11" s="44"/>
      <c r="D11" s="44"/>
      <c r="E11" s="46" t="s">
        <v>412</v>
      </c>
      <c r="F11" s="44"/>
      <c r="G11" s="44"/>
      <c r="H11" s="44"/>
      <c r="I11" s="44"/>
      <c r="J11" s="45"/>
    </row>
    <row r="12">
      <c r="A12" s="36" t="s">
        <v>47</v>
      </c>
      <c r="B12" s="43"/>
      <c r="C12" s="44"/>
      <c r="D12" s="44"/>
      <c r="E12" s="50"/>
      <c r="F12" s="44"/>
      <c r="G12" s="44"/>
      <c r="H12" s="44"/>
      <c r="I12" s="44"/>
      <c r="J12" s="45"/>
    </row>
    <row r="13">
      <c r="A13" s="36" t="s">
        <v>38</v>
      </c>
      <c r="B13" s="36">
        <v>2</v>
      </c>
      <c r="C13" s="37" t="s">
        <v>413</v>
      </c>
      <c r="D13" s="36" t="s">
        <v>40</v>
      </c>
      <c r="E13" s="38" t="s">
        <v>414</v>
      </c>
      <c r="F13" s="39" t="s">
        <v>415</v>
      </c>
      <c r="G13" s="40">
        <v>7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 ht="45">
      <c r="A14" s="36" t="s">
        <v>43</v>
      </c>
      <c r="B14" s="43"/>
      <c r="C14" s="44"/>
      <c r="D14" s="44"/>
      <c r="E14" s="38" t="s">
        <v>416</v>
      </c>
      <c r="F14" s="44"/>
      <c r="G14" s="44"/>
      <c r="H14" s="44"/>
      <c r="I14" s="44"/>
      <c r="J14" s="45"/>
    </row>
    <row r="15">
      <c r="A15" s="36" t="s">
        <v>45</v>
      </c>
      <c r="B15" s="43"/>
      <c r="C15" s="44"/>
      <c r="D15" s="44"/>
      <c r="E15" s="46" t="s">
        <v>307</v>
      </c>
      <c r="F15" s="44"/>
      <c r="G15" s="44"/>
      <c r="H15" s="44"/>
      <c r="I15" s="44"/>
      <c r="J15" s="45"/>
    </row>
    <row r="16">
      <c r="A16" s="36" t="s">
        <v>47</v>
      </c>
      <c r="B16" s="43"/>
      <c r="C16" s="44"/>
      <c r="D16" s="44"/>
      <c r="E16" s="50"/>
      <c r="F16" s="44"/>
      <c r="G16" s="44"/>
      <c r="H16" s="44"/>
      <c r="I16" s="44"/>
      <c r="J16" s="45"/>
    </row>
    <row r="17">
      <c r="A17" s="36" t="s">
        <v>38</v>
      </c>
      <c r="B17" s="36">
        <v>3</v>
      </c>
      <c r="C17" s="37" t="s">
        <v>417</v>
      </c>
      <c r="D17" s="36" t="s">
        <v>50</v>
      </c>
      <c r="E17" s="38" t="s">
        <v>418</v>
      </c>
      <c r="F17" s="39" t="s">
        <v>410</v>
      </c>
      <c r="G17" s="40">
        <v>36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 ht="45">
      <c r="A18" s="36" t="s">
        <v>43</v>
      </c>
      <c r="B18" s="43"/>
      <c r="C18" s="44"/>
      <c r="D18" s="44"/>
      <c r="E18" s="38" t="s">
        <v>419</v>
      </c>
      <c r="F18" s="44"/>
      <c r="G18" s="44"/>
      <c r="H18" s="44"/>
      <c r="I18" s="44"/>
      <c r="J18" s="45"/>
    </row>
    <row r="19">
      <c r="A19" s="36" t="s">
        <v>45</v>
      </c>
      <c r="B19" s="43"/>
      <c r="C19" s="44"/>
      <c r="D19" s="44"/>
      <c r="E19" s="46" t="s">
        <v>420</v>
      </c>
      <c r="F19" s="44"/>
      <c r="G19" s="44"/>
      <c r="H19" s="44"/>
      <c r="I19" s="44"/>
      <c r="J19" s="45"/>
    </row>
    <row r="20">
      <c r="A20" s="36" t="s">
        <v>47</v>
      </c>
      <c r="B20" s="43"/>
      <c r="C20" s="44"/>
      <c r="D20" s="44"/>
      <c r="E20" s="50"/>
      <c r="F20" s="44"/>
      <c r="G20" s="44"/>
      <c r="H20" s="44"/>
      <c r="I20" s="44"/>
      <c r="J20" s="45"/>
    </row>
    <row r="21">
      <c r="A21" s="36" t="s">
        <v>38</v>
      </c>
      <c r="B21" s="36">
        <v>4</v>
      </c>
      <c r="C21" s="37" t="s">
        <v>417</v>
      </c>
      <c r="D21" s="36" t="s">
        <v>54</v>
      </c>
      <c r="E21" s="38" t="s">
        <v>418</v>
      </c>
      <c r="F21" s="39" t="s">
        <v>410</v>
      </c>
      <c r="G21" s="40">
        <v>145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 ht="45">
      <c r="A22" s="36" t="s">
        <v>43</v>
      </c>
      <c r="B22" s="43"/>
      <c r="C22" s="44"/>
      <c r="D22" s="44"/>
      <c r="E22" s="38" t="s">
        <v>421</v>
      </c>
      <c r="F22" s="44"/>
      <c r="G22" s="44"/>
      <c r="H22" s="44"/>
      <c r="I22" s="44"/>
      <c r="J22" s="45"/>
    </row>
    <row r="23">
      <c r="A23" s="36" t="s">
        <v>45</v>
      </c>
      <c r="B23" s="43"/>
      <c r="C23" s="44"/>
      <c r="D23" s="44"/>
      <c r="E23" s="46" t="s">
        <v>422</v>
      </c>
      <c r="F23" s="44"/>
      <c r="G23" s="44"/>
      <c r="H23" s="44"/>
      <c r="I23" s="44"/>
      <c r="J23" s="45"/>
    </row>
    <row r="24">
      <c r="A24" s="36" t="s">
        <v>47</v>
      </c>
      <c r="B24" s="43"/>
      <c r="C24" s="44"/>
      <c r="D24" s="44"/>
      <c r="E24" s="50"/>
      <c r="F24" s="44"/>
      <c r="G24" s="44"/>
      <c r="H24" s="44"/>
      <c r="I24" s="44"/>
      <c r="J24" s="45"/>
    </row>
    <row r="25">
      <c r="A25" s="36" t="s">
        <v>38</v>
      </c>
      <c r="B25" s="36">
        <v>5</v>
      </c>
      <c r="C25" s="37" t="s">
        <v>423</v>
      </c>
      <c r="D25" s="36" t="s">
        <v>40</v>
      </c>
      <c r="E25" s="38" t="s">
        <v>424</v>
      </c>
      <c r="F25" s="39" t="s">
        <v>415</v>
      </c>
      <c r="G25" s="40">
        <v>7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 ht="45">
      <c r="A26" s="36" t="s">
        <v>43</v>
      </c>
      <c r="B26" s="43"/>
      <c r="C26" s="44"/>
      <c r="D26" s="44"/>
      <c r="E26" s="38" t="s">
        <v>425</v>
      </c>
      <c r="F26" s="44"/>
      <c r="G26" s="44"/>
      <c r="H26" s="44"/>
      <c r="I26" s="44"/>
      <c r="J26" s="45"/>
    </row>
    <row r="27">
      <c r="A27" s="36" t="s">
        <v>45</v>
      </c>
      <c r="B27" s="43"/>
      <c r="C27" s="44"/>
      <c r="D27" s="44"/>
      <c r="E27" s="46" t="s">
        <v>307</v>
      </c>
      <c r="F27" s="44"/>
      <c r="G27" s="44"/>
      <c r="H27" s="44"/>
      <c r="I27" s="44"/>
      <c r="J27" s="45"/>
    </row>
    <row r="28">
      <c r="A28" s="36" t="s">
        <v>47</v>
      </c>
      <c r="B28" s="43"/>
      <c r="C28" s="44"/>
      <c r="D28" s="44"/>
      <c r="E28" s="50"/>
      <c r="F28" s="44"/>
      <c r="G28" s="44"/>
      <c r="H28" s="44"/>
      <c r="I28" s="44"/>
      <c r="J28" s="45"/>
    </row>
    <row r="29">
      <c r="A29" s="36" t="s">
        <v>38</v>
      </c>
      <c r="B29" s="36">
        <v>6</v>
      </c>
      <c r="C29" s="37" t="s">
        <v>426</v>
      </c>
      <c r="D29" s="36" t="s">
        <v>40</v>
      </c>
      <c r="E29" s="38" t="s">
        <v>427</v>
      </c>
      <c r="F29" s="39" t="s">
        <v>415</v>
      </c>
      <c r="G29" s="40">
        <v>28</v>
      </c>
      <c r="H29" s="41">
        <v>0</v>
      </c>
      <c r="I29" s="41">
        <f>ROUND(G29*H29,P4)</f>
        <v>0</v>
      </c>
      <c r="J29" s="36"/>
      <c r="O29" s="42">
        <f>I29*0.21</f>
        <v>0</v>
      </c>
      <c r="P29">
        <v>3</v>
      </c>
    </row>
    <row r="30" ht="45">
      <c r="A30" s="36" t="s">
        <v>43</v>
      </c>
      <c r="B30" s="43"/>
      <c r="C30" s="44"/>
      <c r="D30" s="44"/>
      <c r="E30" s="38" t="s">
        <v>428</v>
      </c>
      <c r="F30" s="44"/>
      <c r="G30" s="44"/>
      <c r="H30" s="44"/>
      <c r="I30" s="44"/>
      <c r="J30" s="45"/>
    </row>
    <row r="31">
      <c r="A31" s="36" t="s">
        <v>45</v>
      </c>
      <c r="B31" s="43"/>
      <c r="C31" s="44"/>
      <c r="D31" s="44"/>
      <c r="E31" s="46" t="s">
        <v>429</v>
      </c>
      <c r="F31" s="44"/>
      <c r="G31" s="44"/>
      <c r="H31" s="44"/>
      <c r="I31" s="44"/>
      <c r="J31" s="45"/>
    </row>
    <row r="32">
      <c r="A32" s="36" t="s">
        <v>47</v>
      </c>
      <c r="B32" s="43"/>
      <c r="C32" s="44"/>
      <c r="D32" s="44"/>
      <c r="E32" s="50"/>
      <c r="F32" s="44"/>
      <c r="G32" s="44"/>
      <c r="H32" s="44"/>
      <c r="I32" s="44"/>
      <c r="J32" s="45"/>
    </row>
    <row r="33">
      <c r="A33" s="36" t="s">
        <v>38</v>
      </c>
      <c r="B33" s="36">
        <v>7</v>
      </c>
      <c r="C33" s="37" t="s">
        <v>430</v>
      </c>
      <c r="D33" s="36" t="s">
        <v>40</v>
      </c>
      <c r="E33" s="38" t="s">
        <v>431</v>
      </c>
      <c r="F33" s="39" t="s">
        <v>415</v>
      </c>
      <c r="G33" s="40">
        <v>1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 ht="45">
      <c r="A34" s="36" t="s">
        <v>43</v>
      </c>
      <c r="B34" s="43"/>
      <c r="C34" s="44"/>
      <c r="D34" s="44"/>
      <c r="E34" s="38" t="s">
        <v>432</v>
      </c>
      <c r="F34" s="44"/>
      <c r="G34" s="44"/>
      <c r="H34" s="44"/>
      <c r="I34" s="44"/>
      <c r="J34" s="45"/>
    </row>
    <row r="35">
      <c r="A35" s="36" t="s">
        <v>45</v>
      </c>
      <c r="B35" s="43"/>
      <c r="C35" s="44"/>
      <c r="D35" s="44"/>
      <c r="E35" s="46" t="s">
        <v>46</v>
      </c>
      <c r="F35" s="44"/>
      <c r="G35" s="44"/>
      <c r="H35" s="44"/>
      <c r="I35" s="44"/>
      <c r="J35" s="45"/>
    </row>
    <row r="36">
      <c r="A36" s="36" t="s">
        <v>47</v>
      </c>
      <c r="B36" s="43"/>
      <c r="C36" s="44"/>
      <c r="D36" s="44"/>
      <c r="E36" s="50"/>
      <c r="F36" s="44"/>
      <c r="G36" s="44"/>
      <c r="H36" s="44"/>
      <c r="I36" s="44"/>
      <c r="J36" s="45"/>
    </row>
    <row r="37">
      <c r="A37" s="36" t="s">
        <v>38</v>
      </c>
      <c r="B37" s="36">
        <v>8</v>
      </c>
      <c r="C37" s="37" t="s">
        <v>433</v>
      </c>
      <c r="D37" s="36" t="s">
        <v>50</v>
      </c>
      <c r="E37" s="38" t="s">
        <v>434</v>
      </c>
      <c r="F37" s="39" t="s">
        <v>415</v>
      </c>
      <c r="G37" s="40">
        <v>2</v>
      </c>
      <c r="H37" s="41">
        <v>0</v>
      </c>
      <c r="I37" s="41">
        <f>ROUND(G37*H37,P4)</f>
        <v>0</v>
      </c>
      <c r="J37" s="36"/>
      <c r="O37" s="42">
        <f>I37*0.21</f>
        <v>0</v>
      </c>
      <c r="P37">
        <v>3</v>
      </c>
    </row>
    <row r="38" ht="60">
      <c r="A38" s="36" t="s">
        <v>43</v>
      </c>
      <c r="B38" s="43"/>
      <c r="C38" s="44"/>
      <c r="D38" s="44"/>
      <c r="E38" s="38" t="s">
        <v>435</v>
      </c>
      <c r="F38" s="44"/>
      <c r="G38" s="44"/>
      <c r="H38" s="44"/>
      <c r="I38" s="44"/>
      <c r="J38" s="45"/>
    </row>
    <row r="39">
      <c r="A39" s="36" t="s">
        <v>45</v>
      </c>
      <c r="B39" s="43"/>
      <c r="C39" s="44"/>
      <c r="D39" s="44"/>
      <c r="E39" s="46" t="s">
        <v>110</v>
      </c>
      <c r="F39" s="44"/>
      <c r="G39" s="44"/>
      <c r="H39" s="44"/>
      <c r="I39" s="44"/>
      <c r="J39" s="45"/>
    </row>
    <row r="40">
      <c r="A40" s="36" t="s">
        <v>47</v>
      </c>
      <c r="B40" s="43"/>
      <c r="C40" s="44"/>
      <c r="D40" s="44"/>
      <c r="E40" s="50"/>
      <c r="F40" s="44"/>
      <c r="G40" s="44"/>
      <c r="H40" s="44"/>
      <c r="I40" s="44"/>
      <c r="J40" s="45"/>
    </row>
    <row r="41">
      <c r="A41" s="36" t="s">
        <v>38</v>
      </c>
      <c r="B41" s="36">
        <v>9</v>
      </c>
      <c r="C41" s="37" t="s">
        <v>433</v>
      </c>
      <c r="D41" s="36" t="s">
        <v>54</v>
      </c>
      <c r="E41" s="38" t="s">
        <v>434</v>
      </c>
      <c r="F41" s="39" t="s">
        <v>415</v>
      </c>
      <c r="G41" s="40">
        <v>3</v>
      </c>
      <c r="H41" s="41">
        <v>0</v>
      </c>
      <c r="I41" s="41">
        <f>ROUND(G41*H41,P4)</f>
        <v>0</v>
      </c>
      <c r="J41" s="36"/>
      <c r="O41" s="42">
        <f>I41*0.21</f>
        <v>0</v>
      </c>
      <c r="P41">
        <v>3</v>
      </c>
    </row>
    <row r="42" ht="60">
      <c r="A42" s="36" t="s">
        <v>43</v>
      </c>
      <c r="B42" s="43"/>
      <c r="C42" s="44"/>
      <c r="D42" s="44"/>
      <c r="E42" s="38" t="s">
        <v>436</v>
      </c>
      <c r="F42" s="44"/>
      <c r="G42" s="44"/>
      <c r="H42" s="44"/>
      <c r="I42" s="44"/>
      <c r="J42" s="45"/>
    </row>
    <row r="43">
      <c r="A43" s="36" t="s">
        <v>45</v>
      </c>
      <c r="B43" s="43"/>
      <c r="C43" s="44"/>
      <c r="D43" s="44"/>
      <c r="E43" s="46" t="s">
        <v>385</v>
      </c>
      <c r="F43" s="44"/>
      <c r="G43" s="44"/>
      <c r="H43" s="44"/>
      <c r="I43" s="44"/>
      <c r="J43" s="45"/>
    </row>
    <row r="44">
      <c r="A44" s="36" t="s">
        <v>47</v>
      </c>
      <c r="B44" s="43"/>
      <c r="C44" s="44"/>
      <c r="D44" s="44"/>
      <c r="E44" s="50"/>
      <c r="F44" s="44"/>
      <c r="G44" s="44"/>
      <c r="H44" s="44"/>
      <c r="I44" s="44"/>
      <c r="J44" s="45"/>
    </row>
    <row r="45">
      <c r="A45" s="36" t="s">
        <v>38</v>
      </c>
      <c r="B45" s="36">
        <v>10</v>
      </c>
      <c r="C45" s="37" t="s">
        <v>433</v>
      </c>
      <c r="D45" s="36" t="s">
        <v>71</v>
      </c>
      <c r="E45" s="38" t="s">
        <v>437</v>
      </c>
      <c r="F45" s="39" t="s">
        <v>415</v>
      </c>
      <c r="G45" s="40">
        <v>5</v>
      </c>
      <c r="H45" s="41">
        <v>0</v>
      </c>
      <c r="I45" s="41">
        <f>ROUND(G45*H45,P4)</f>
        <v>0</v>
      </c>
      <c r="J45" s="36"/>
      <c r="O45" s="42">
        <f>I45*0.21</f>
        <v>0</v>
      </c>
      <c r="P45">
        <v>3</v>
      </c>
    </row>
    <row r="46">
      <c r="A46" s="36" t="s">
        <v>43</v>
      </c>
      <c r="B46" s="43"/>
      <c r="C46" s="44"/>
      <c r="D46" s="44"/>
      <c r="E46" s="38" t="s">
        <v>437</v>
      </c>
      <c r="F46" s="44"/>
      <c r="G46" s="44"/>
      <c r="H46" s="44"/>
      <c r="I46" s="44"/>
      <c r="J46" s="45"/>
    </row>
    <row r="47">
      <c r="A47" s="36" t="s">
        <v>45</v>
      </c>
      <c r="B47" s="43"/>
      <c r="C47" s="44"/>
      <c r="D47" s="44"/>
      <c r="E47" s="46" t="s">
        <v>438</v>
      </c>
      <c r="F47" s="44"/>
      <c r="G47" s="44"/>
      <c r="H47" s="44"/>
      <c r="I47" s="44"/>
      <c r="J47" s="45"/>
    </row>
    <row r="48">
      <c r="A48" s="36" t="s">
        <v>47</v>
      </c>
      <c r="B48" s="43"/>
      <c r="C48" s="44"/>
      <c r="D48" s="44"/>
      <c r="E48" s="50"/>
      <c r="F48" s="44"/>
      <c r="G48" s="44"/>
      <c r="H48" s="44"/>
      <c r="I48" s="44"/>
      <c r="J48" s="45"/>
    </row>
    <row r="49">
      <c r="A49" s="36" t="s">
        <v>38</v>
      </c>
      <c r="B49" s="36">
        <v>11</v>
      </c>
      <c r="C49" s="37" t="s">
        <v>439</v>
      </c>
      <c r="D49" s="36" t="s">
        <v>440</v>
      </c>
      <c r="E49" s="38" t="s">
        <v>441</v>
      </c>
      <c r="F49" s="39" t="s">
        <v>415</v>
      </c>
      <c r="G49" s="40">
        <v>1</v>
      </c>
      <c r="H49" s="41">
        <v>0</v>
      </c>
      <c r="I49" s="41">
        <f>ROUND(G49*H49,P4)</f>
        <v>0</v>
      </c>
      <c r="J49" s="36"/>
      <c r="O49" s="42">
        <f>I49*0.21</f>
        <v>0</v>
      </c>
      <c r="P49">
        <v>3</v>
      </c>
    </row>
    <row r="50" ht="75">
      <c r="A50" s="36" t="s">
        <v>43</v>
      </c>
      <c r="B50" s="43"/>
      <c r="C50" s="44"/>
      <c r="D50" s="44"/>
      <c r="E50" s="38" t="s">
        <v>442</v>
      </c>
      <c r="F50" s="44"/>
      <c r="G50" s="44"/>
      <c r="H50" s="44"/>
      <c r="I50" s="44"/>
      <c r="J50" s="45"/>
    </row>
    <row r="51">
      <c r="A51" s="36" t="s">
        <v>45</v>
      </c>
      <c r="B51" s="43"/>
      <c r="C51" s="44"/>
      <c r="D51" s="44"/>
      <c r="E51" s="46" t="s">
        <v>46</v>
      </c>
      <c r="F51" s="44"/>
      <c r="G51" s="44"/>
      <c r="H51" s="44"/>
      <c r="I51" s="44"/>
      <c r="J51" s="45"/>
    </row>
    <row r="52">
      <c r="A52" s="36" t="s">
        <v>47</v>
      </c>
      <c r="B52" s="43"/>
      <c r="C52" s="44"/>
      <c r="D52" s="44"/>
      <c r="E52" s="50"/>
      <c r="F52" s="44"/>
      <c r="G52" s="44"/>
      <c r="H52" s="44"/>
      <c r="I52" s="44"/>
      <c r="J52" s="45"/>
    </row>
    <row r="53">
      <c r="A53" s="36" t="s">
        <v>38</v>
      </c>
      <c r="B53" s="36">
        <v>12</v>
      </c>
      <c r="C53" s="37" t="s">
        <v>439</v>
      </c>
      <c r="D53" s="36" t="s">
        <v>443</v>
      </c>
      <c r="E53" s="38" t="s">
        <v>444</v>
      </c>
      <c r="F53" s="39" t="s">
        <v>415</v>
      </c>
      <c r="G53" s="40">
        <v>1</v>
      </c>
      <c r="H53" s="41">
        <v>0</v>
      </c>
      <c r="I53" s="41">
        <f>ROUND(G53*H53,P4)</f>
        <v>0</v>
      </c>
      <c r="J53" s="36"/>
      <c r="O53" s="42">
        <f>I53*0.21</f>
        <v>0</v>
      </c>
      <c r="P53">
        <v>3</v>
      </c>
    </row>
    <row r="54" ht="60">
      <c r="A54" s="36" t="s">
        <v>43</v>
      </c>
      <c r="B54" s="43"/>
      <c r="C54" s="44"/>
      <c r="D54" s="44"/>
      <c r="E54" s="38" t="s">
        <v>445</v>
      </c>
      <c r="F54" s="44"/>
      <c r="G54" s="44"/>
      <c r="H54" s="44"/>
      <c r="I54" s="44"/>
      <c r="J54" s="45"/>
    </row>
    <row r="55">
      <c r="A55" s="36" t="s">
        <v>45</v>
      </c>
      <c r="B55" s="43"/>
      <c r="C55" s="44"/>
      <c r="D55" s="44"/>
      <c r="E55" s="46" t="s">
        <v>46</v>
      </c>
      <c r="F55" s="44"/>
      <c r="G55" s="44"/>
      <c r="H55" s="44"/>
      <c r="I55" s="44"/>
      <c r="J55" s="45"/>
    </row>
    <row r="56">
      <c r="A56" s="36" t="s">
        <v>47</v>
      </c>
      <c r="B56" s="43"/>
      <c r="C56" s="44"/>
      <c r="D56" s="44"/>
      <c r="E56" s="50"/>
      <c r="F56" s="44"/>
      <c r="G56" s="44"/>
      <c r="H56" s="44"/>
      <c r="I56" s="44"/>
      <c r="J56" s="45"/>
    </row>
    <row r="57">
      <c r="A57" s="36" t="s">
        <v>38</v>
      </c>
      <c r="B57" s="36">
        <v>13</v>
      </c>
      <c r="C57" s="37" t="s">
        <v>446</v>
      </c>
      <c r="D57" s="36" t="s">
        <v>50</v>
      </c>
      <c r="E57" s="38" t="s">
        <v>447</v>
      </c>
      <c r="F57" s="39" t="s">
        <v>415</v>
      </c>
      <c r="G57" s="40">
        <v>3</v>
      </c>
      <c r="H57" s="41">
        <v>0</v>
      </c>
      <c r="I57" s="41">
        <f>ROUND(G57*H57,P4)</f>
        <v>0</v>
      </c>
      <c r="J57" s="36"/>
      <c r="O57" s="42">
        <f>I57*0.21</f>
        <v>0</v>
      </c>
      <c r="P57">
        <v>3</v>
      </c>
    </row>
    <row r="58" ht="45">
      <c r="A58" s="36" t="s">
        <v>43</v>
      </c>
      <c r="B58" s="43"/>
      <c r="C58" s="44"/>
      <c r="D58" s="44"/>
      <c r="E58" s="38" t="s">
        <v>448</v>
      </c>
      <c r="F58" s="44"/>
      <c r="G58" s="44"/>
      <c r="H58" s="44"/>
      <c r="I58" s="44"/>
      <c r="J58" s="45"/>
    </row>
    <row r="59">
      <c r="A59" s="36" t="s">
        <v>45</v>
      </c>
      <c r="B59" s="43"/>
      <c r="C59" s="44"/>
      <c r="D59" s="44"/>
      <c r="E59" s="46" t="s">
        <v>385</v>
      </c>
      <c r="F59" s="44"/>
      <c r="G59" s="44"/>
      <c r="H59" s="44"/>
      <c r="I59" s="44"/>
      <c r="J59" s="45"/>
    </row>
    <row r="60">
      <c r="A60" s="36" t="s">
        <v>47</v>
      </c>
      <c r="B60" s="43"/>
      <c r="C60" s="44"/>
      <c r="D60" s="44"/>
      <c r="E60" s="50"/>
      <c r="F60" s="44"/>
      <c r="G60" s="44"/>
      <c r="H60" s="44"/>
      <c r="I60" s="44"/>
      <c r="J60" s="45"/>
    </row>
    <row r="61">
      <c r="A61" s="36" t="s">
        <v>38</v>
      </c>
      <c r="B61" s="36">
        <v>14</v>
      </c>
      <c r="C61" s="37" t="s">
        <v>446</v>
      </c>
      <c r="D61" s="36" t="s">
        <v>54</v>
      </c>
      <c r="E61" s="38" t="s">
        <v>447</v>
      </c>
      <c r="F61" s="39" t="s">
        <v>415</v>
      </c>
      <c r="G61" s="40">
        <v>1</v>
      </c>
      <c r="H61" s="41">
        <v>0</v>
      </c>
      <c r="I61" s="41">
        <f>ROUND(G61*H61,P4)</f>
        <v>0</v>
      </c>
      <c r="J61" s="36"/>
      <c r="O61" s="42">
        <f>I61*0.21</f>
        <v>0</v>
      </c>
      <c r="P61">
        <v>3</v>
      </c>
    </row>
    <row r="62" ht="45">
      <c r="A62" s="36" t="s">
        <v>43</v>
      </c>
      <c r="B62" s="43"/>
      <c r="C62" s="44"/>
      <c r="D62" s="44"/>
      <c r="E62" s="38" t="s">
        <v>449</v>
      </c>
      <c r="F62" s="44"/>
      <c r="G62" s="44"/>
      <c r="H62" s="44"/>
      <c r="I62" s="44"/>
      <c r="J62" s="45"/>
    </row>
    <row r="63">
      <c r="A63" s="36" t="s">
        <v>45</v>
      </c>
      <c r="B63" s="43"/>
      <c r="C63" s="44"/>
      <c r="D63" s="44"/>
      <c r="E63" s="46" t="s">
        <v>46</v>
      </c>
      <c r="F63" s="44"/>
      <c r="G63" s="44"/>
      <c r="H63" s="44"/>
      <c r="I63" s="44"/>
      <c r="J63" s="45"/>
    </row>
    <row r="64">
      <c r="A64" s="36" t="s">
        <v>47</v>
      </c>
      <c r="B64" s="43"/>
      <c r="C64" s="44"/>
      <c r="D64" s="44"/>
      <c r="E64" s="50"/>
      <c r="F64" s="44"/>
      <c r="G64" s="44"/>
      <c r="H64" s="44"/>
      <c r="I64" s="44"/>
      <c r="J64" s="45"/>
    </row>
    <row r="65">
      <c r="A65" s="36" t="s">
        <v>38</v>
      </c>
      <c r="B65" s="36">
        <v>15</v>
      </c>
      <c r="C65" s="37" t="s">
        <v>446</v>
      </c>
      <c r="D65" s="36" t="s">
        <v>71</v>
      </c>
      <c r="E65" s="38" t="s">
        <v>447</v>
      </c>
      <c r="F65" s="39" t="s">
        <v>415</v>
      </c>
      <c r="G65" s="40">
        <v>4</v>
      </c>
      <c r="H65" s="41">
        <v>0</v>
      </c>
      <c r="I65" s="41">
        <f>ROUND(G65*H65,P4)</f>
        <v>0</v>
      </c>
      <c r="J65" s="36"/>
      <c r="O65" s="42">
        <f>I65*0.21</f>
        <v>0</v>
      </c>
      <c r="P65">
        <v>3</v>
      </c>
    </row>
    <row r="66" ht="45">
      <c r="A66" s="36" t="s">
        <v>43</v>
      </c>
      <c r="B66" s="43"/>
      <c r="C66" s="44"/>
      <c r="D66" s="44"/>
      <c r="E66" s="38" t="s">
        <v>450</v>
      </c>
      <c r="F66" s="44"/>
      <c r="G66" s="44"/>
      <c r="H66" s="44"/>
      <c r="I66" s="44"/>
      <c r="J66" s="45"/>
    </row>
    <row r="67">
      <c r="A67" s="36" t="s">
        <v>45</v>
      </c>
      <c r="B67" s="43"/>
      <c r="C67" s="44"/>
      <c r="D67" s="44"/>
      <c r="E67" s="46" t="s">
        <v>451</v>
      </c>
      <c r="F67" s="44"/>
      <c r="G67" s="44"/>
      <c r="H67" s="44"/>
      <c r="I67" s="44"/>
      <c r="J67" s="45"/>
    </row>
    <row r="68">
      <c r="A68" s="36" t="s">
        <v>47</v>
      </c>
      <c r="B68" s="43"/>
      <c r="C68" s="44"/>
      <c r="D68" s="44"/>
      <c r="E68" s="50"/>
      <c r="F68" s="44"/>
      <c r="G68" s="44"/>
      <c r="H68" s="44"/>
      <c r="I68" s="44"/>
      <c r="J68" s="45"/>
    </row>
    <row r="69">
      <c r="A69" s="36" t="s">
        <v>38</v>
      </c>
      <c r="B69" s="36">
        <v>16</v>
      </c>
      <c r="C69" s="37" t="s">
        <v>452</v>
      </c>
      <c r="D69" s="36" t="s">
        <v>50</v>
      </c>
      <c r="E69" s="38" t="s">
        <v>453</v>
      </c>
      <c r="F69" s="39" t="s">
        <v>415</v>
      </c>
      <c r="G69" s="40">
        <v>1</v>
      </c>
      <c r="H69" s="41">
        <v>0</v>
      </c>
      <c r="I69" s="41">
        <f>ROUND(G69*H69,P4)</f>
        <v>0</v>
      </c>
      <c r="J69" s="36"/>
      <c r="O69" s="42">
        <f>I69*0.21</f>
        <v>0</v>
      </c>
      <c r="P69">
        <v>3</v>
      </c>
    </row>
    <row r="70" ht="45">
      <c r="A70" s="36" t="s">
        <v>43</v>
      </c>
      <c r="B70" s="43"/>
      <c r="C70" s="44"/>
      <c r="D70" s="44"/>
      <c r="E70" s="38" t="s">
        <v>454</v>
      </c>
      <c r="F70" s="44"/>
      <c r="G70" s="44"/>
      <c r="H70" s="44"/>
      <c r="I70" s="44"/>
      <c r="J70" s="45"/>
    </row>
    <row r="71">
      <c r="A71" s="36" t="s">
        <v>45</v>
      </c>
      <c r="B71" s="43"/>
      <c r="C71" s="44"/>
      <c r="D71" s="44"/>
      <c r="E71" s="46" t="s">
        <v>46</v>
      </c>
      <c r="F71" s="44"/>
      <c r="G71" s="44"/>
      <c r="H71" s="44"/>
      <c r="I71" s="44"/>
      <c r="J71" s="45"/>
    </row>
    <row r="72">
      <c r="A72" s="36" t="s">
        <v>47</v>
      </c>
      <c r="B72" s="43"/>
      <c r="C72" s="44"/>
      <c r="D72" s="44"/>
      <c r="E72" s="50"/>
      <c r="F72" s="44"/>
      <c r="G72" s="44"/>
      <c r="H72" s="44"/>
      <c r="I72" s="44"/>
      <c r="J72" s="45"/>
    </row>
    <row r="73">
      <c r="A73" s="36" t="s">
        <v>38</v>
      </c>
      <c r="B73" s="36">
        <v>17</v>
      </c>
      <c r="C73" s="37" t="s">
        <v>452</v>
      </c>
      <c r="D73" s="36" t="s">
        <v>54</v>
      </c>
      <c r="E73" s="38" t="s">
        <v>453</v>
      </c>
      <c r="F73" s="39" t="s">
        <v>415</v>
      </c>
      <c r="G73" s="40">
        <v>1</v>
      </c>
      <c r="H73" s="41">
        <v>0</v>
      </c>
      <c r="I73" s="41">
        <f>ROUND(G73*H73,P4)</f>
        <v>0</v>
      </c>
      <c r="J73" s="36"/>
      <c r="O73" s="42">
        <f>I73*0.21</f>
        <v>0</v>
      </c>
      <c r="P73">
        <v>3</v>
      </c>
    </row>
    <row r="74" ht="45">
      <c r="A74" s="36" t="s">
        <v>43</v>
      </c>
      <c r="B74" s="43"/>
      <c r="C74" s="44"/>
      <c r="D74" s="44"/>
      <c r="E74" s="38" t="s">
        <v>455</v>
      </c>
      <c r="F74" s="44"/>
      <c r="G74" s="44"/>
      <c r="H74" s="44"/>
      <c r="I74" s="44"/>
      <c r="J74" s="45"/>
    </row>
    <row r="75">
      <c r="A75" s="36" t="s">
        <v>45</v>
      </c>
      <c r="B75" s="43"/>
      <c r="C75" s="44"/>
      <c r="D75" s="44"/>
      <c r="E75" s="46" t="s">
        <v>46</v>
      </c>
      <c r="F75" s="44"/>
      <c r="G75" s="44"/>
      <c r="H75" s="44"/>
      <c r="I75" s="44"/>
      <c r="J75" s="45"/>
    </row>
    <row r="76">
      <c r="A76" s="36" t="s">
        <v>47</v>
      </c>
      <c r="B76" s="43"/>
      <c r="C76" s="44"/>
      <c r="D76" s="44"/>
      <c r="E76" s="50"/>
      <c r="F76" s="44"/>
      <c r="G76" s="44"/>
      <c r="H76" s="44"/>
      <c r="I76" s="44"/>
      <c r="J76" s="45"/>
    </row>
    <row r="77">
      <c r="A77" s="36" t="s">
        <v>38</v>
      </c>
      <c r="B77" s="36">
        <v>18</v>
      </c>
      <c r="C77" s="37" t="s">
        <v>452</v>
      </c>
      <c r="D77" s="36" t="s">
        <v>71</v>
      </c>
      <c r="E77" s="38" t="s">
        <v>453</v>
      </c>
      <c r="F77" s="39" t="s">
        <v>415</v>
      </c>
      <c r="G77" s="40">
        <v>2</v>
      </c>
      <c r="H77" s="41">
        <v>0</v>
      </c>
      <c r="I77" s="41">
        <f>ROUND(G77*H77,P4)</f>
        <v>0</v>
      </c>
      <c r="J77" s="36"/>
      <c r="O77" s="42">
        <f>I77*0.21</f>
        <v>0</v>
      </c>
      <c r="P77">
        <v>3</v>
      </c>
    </row>
    <row r="78" ht="45">
      <c r="A78" s="36" t="s">
        <v>43</v>
      </c>
      <c r="B78" s="43"/>
      <c r="C78" s="44"/>
      <c r="D78" s="44"/>
      <c r="E78" s="38" t="s">
        <v>456</v>
      </c>
      <c r="F78" s="44"/>
      <c r="G78" s="44"/>
      <c r="H78" s="44"/>
      <c r="I78" s="44"/>
      <c r="J78" s="45"/>
    </row>
    <row r="79">
      <c r="A79" s="36" t="s">
        <v>45</v>
      </c>
      <c r="B79" s="43"/>
      <c r="C79" s="44"/>
      <c r="D79" s="44"/>
      <c r="E79" s="46" t="s">
        <v>110</v>
      </c>
      <c r="F79" s="44"/>
      <c r="G79" s="44"/>
      <c r="H79" s="44"/>
      <c r="I79" s="44"/>
      <c r="J79" s="45"/>
    </row>
    <row r="80">
      <c r="A80" s="36" t="s">
        <v>47</v>
      </c>
      <c r="B80" s="43"/>
      <c r="C80" s="44"/>
      <c r="D80" s="44"/>
      <c r="E80" s="50"/>
      <c r="F80" s="44"/>
      <c r="G80" s="44"/>
      <c r="H80" s="44"/>
      <c r="I80" s="44"/>
      <c r="J80" s="45"/>
    </row>
    <row r="81">
      <c r="A81" s="36" t="s">
        <v>38</v>
      </c>
      <c r="B81" s="36">
        <v>19</v>
      </c>
      <c r="C81" s="37" t="s">
        <v>452</v>
      </c>
      <c r="D81" s="36" t="s">
        <v>73</v>
      </c>
      <c r="E81" s="38" t="s">
        <v>453</v>
      </c>
      <c r="F81" s="39" t="s">
        <v>415</v>
      </c>
      <c r="G81" s="40">
        <v>1</v>
      </c>
      <c r="H81" s="41">
        <v>0</v>
      </c>
      <c r="I81" s="41">
        <f>ROUND(G81*H81,P4)</f>
        <v>0</v>
      </c>
      <c r="J81" s="36"/>
      <c r="O81" s="42">
        <f>I81*0.21</f>
        <v>0</v>
      </c>
      <c r="P81">
        <v>3</v>
      </c>
    </row>
    <row r="82" ht="45">
      <c r="A82" s="36" t="s">
        <v>43</v>
      </c>
      <c r="B82" s="43"/>
      <c r="C82" s="44"/>
      <c r="D82" s="44"/>
      <c r="E82" s="38" t="s">
        <v>457</v>
      </c>
      <c r="F82" s="44"/>
      <c r="G82" s="44"/>
      <c r="H82" s="44"/>
      <c r="I82" s="44"/>
      <c r="J82" s="45"/>
    </row>
    <row r="83">
      <c r="A83" s="36" t="s">
        <v>45</v>
      </c>
      <c r="B83" s="43"/>
      <c r="C83" s="44"/>
      <c r="D83" s="44"/>
      <c r="E83" s="46" t="s">
        <v>46</v>
      </c>
      <c r="F83" s="44"/>
      <c r="G83" s="44"/>
      <c r="H83" s="44"/>
      <c r="I83" s="44"/>
      <c r="J83" s="45"/>
    </row>
    <row r="84">
      <c r="A84" s="36" t="s">
        <v>47</v>
      </c>
      <c r="B84" s="43"/>
      <c r="C84" s="44"/>
      <c r="D84" s="44"/>
      <c r="E84" s="50"/>
      <c r="F84" s="44"/>
      <c r="G84" s="44"/>
      <c r="H84" s="44"/>
      <c r="I84" s="44"/>
      <c r="J84" s="45"/>
    </row>
    <row r="85">
      <c r="A85" s="36" t="s">
        <v>38</v>
      </c>
      <c r="B85" s="36">
        <v>20</v>
      </c>
      <c r="C85" s="37" t="s">
        <v>452</v>
      </c>
      <c r="D85" s="36" t="s">
        <v>76</v>
      </c>
      <c r="E85" s="38" t="s">
        <v>453</v>
      </c>
      <c r="F85" s="39" t="s">
        <v>415</v>
      </c>
      <c r="G85" s="40">
        <v>1</v>
      </c>
      <c r="H85" s="41">
        <v>0</v>
      </c>
      <c r="I85" s="41">
        <f>ROUND(G85*H85,P4)</f>
        <v>0</v>
      </c>
      <c r="J85" s="36"/>
      <c r="O85" s="42">
        <f>I85*0.21</f>
        <v>0</v>
      </c>
      <c r="P85">
        <v>3</v>
      </c>
    </row>
    <row r="86" ht="45">
      <c r="A86" s="36" t="s">
        <v>43</v>
      </c>
      <c r="B86" s="43"/>
      <c r="C86" s="44"/>
      <c r="D86" s="44"/>
      <c r="E86" s="38" t="s">
        <v>456</v>
      </c>
      <c r="F86" s="44"/>
      <c r="G86" s="44"/>
      <c r="H86" s="44"/>
      <c r="I86" s="44"/>
      <c r="J86" s="45"/>
    </row>
    <row r="87">
      <c r="A87" s="36" t="s">
        <v>45</v>
      </c>
      <c r="B87" s="43"/>
      <c r="C87" s="44"/>
      <c r="D87" s="44"/>
      <c r="E87" s="46" t="s">
        <v>46</v>
      </c>
      <c r="F87" s="44"/>
      <c r="G87" s="44"/>
      <c r="H87" s="44"/>
      <c r="I87" s="44"/>
      <c r="J87" s="45"/>
    </row>
    <row r="88">
      <c r="A88" s="36" t="s">
        <v>47</v>
      </c>
      <c r="B88" s="43"/>
      <c r="C88" s="44"/>
      <c r="D88" s="44"/>
      <c r="E88" s="50"/>
      <c r="F88" s="44"/>
      <c r="G88" s="44"/>
      <c r="H88" s="44"/>
      <c r="I88" s="44"/>
      <c r="J88" s="45"/>
    </row>
    <row r="89">
      <c r="A89" s="36" t="s">
        <v>38</v>
      </c>
      <c r="B89" s="36">
        <v>21</v>
      </c>
      <c r="C89" s="37" t="s">
        <v>452</v>
      </c>
      <c r="D89" s="36" t="s">
        <v>79</v>
      </c>
      <c r="E89" s="38" t="s">
        <v>453</v>
      </c>
      <c r="F89" s="39" t="s">
        <v>415</v>
      </c>
      <c r="G89" s="40">
        <v>4</v>
      </c>
      <c r="H89" s="41">
        <v>0</v>
      </c>
      <c r="I89" s="41">
        <f>ROUND(G89*H89,P4)</f>
        <v>0</v>
      </c>
      <c r="J89" s="36"/>
      <c r="O89" s="42">
        <f>I89*0.21</f>
        <v>0</v>
      </c>
      <c r="P89">
        <v>3</v>
      </c>
    </row>
    <row r="90" ht="45">
      <c r="A90" s="36" t="s">
        <v>43</v>
      </c>
      <c r="B90" s="43"/>
      <c r="C90" s="44"/>
      <c r="D90" s="44"/>
      <c r="E90" s="38" t="s">
        <v>458</v>
      </c>
      <c r="F90" s="44"/>
      <c r="G90" s="44"/>
      <c r="H90" s="44"/>
      <c r="I90" s="44"/>
      <c r="J90" s="45"/>
    </row>
    <row r="91">
      <c r="A91" s="36" t="s">
        <v>45</v>
      </c>
      <c r="B91" s="43"/>
      <c r="C91" s="44"/>
      <c r="D91" s="44"/>
      <c r="E91" s="46" t="s">
        <v>451</v>
      </c>
      <c r="F91" s="44"/>
      <c r="G91" s="44"/>
      <c r="H91" s="44"/>
      <c r="I91" s="44"/>
      <c r="J91" s="45"/>
    </row>
    <row r="92">
      <c r="A92" s="36" t="s">
        <v>47</v>
      </c>
      <c r="B92" s="43"/>
      <c r="C92" s="44"/>
      <c r="D92" s="44"/>
      <c r="E92" s="50"/>
      <c r="F92" s="44"/>
      <c r="G92" s="44"/>
      <c r="H92" s="44"/>
      <c r="I92" s="44"/>
      <c r="J92" s="45"/>
    </row>
    <row r="93">
      <c r="A93" s="36" t="s">
        <v>38</v>
      </c>
      <c r="B93" s="36">
        <v>22</v>
      </c>
      <c r="C93" s="37" t="s">
        <v>459</v>
      </c>
      <c r="D93" s="36" t="s">
        <v>50</v>
      </c>
      <c r="E93" s="38" t="s">
        <v>460</v>
      </c>
      <c r="F93" s="39" t="s">
        <v>415</v>
      </c>
      <c r="G93" s="40">
        <v>3</v>
      </c>
      <c r="H93" s="41">
        <v>0</v>
      </c>
      <c r="I93" s="41">
        <f>ROUND(G93*H93,P4)</f>
        <v>0</v>
      </c>
      <c r="J93" s="36"/>
      <c r="O93" s="42">
        <f>I93*0.21</f>
        <v>0</v>
      </c>
      <c r="P93">
        <v>3</v>
      </c>
    </row>
    <row r="94" ht="45">
      <c r="A94" s="36" t="s">
        <v>43</v>
      </c>
      <c r="B94" s="43"/>
      <c r="C94" s="44"/>
      <c r="D94" s="44"/>
      <c r="E94" s="38" t="s">
        <v>461</v>
      </c>
      <c r="F94" s="44"/>
      <c r="G94" s="44"/>
      <c r="H94" s="44"/>
      <c r="I94" s="44"/>
      <c r="J94" s="45"/>
    </row>
    <row r="95">
      <c r="A95" s="36" t="s">
        <v>45</v>
      </c>
      <c r="B95" s="43"/>
      <c r="C95" s="44"/>
      <c r="D95" s="44"/>
      <c r="E95" s="46" t="s">
        <v>385</v>
      </c>
      <c r="F95" s="44"/>
      <c r="G95" s="44"/>
      <c r="H95" s="44"/>
      <c r="I95" s="44"/>
      <c r="J95" s="45"/>
    </row>
    <row r="96">
      <c r="A96" s="36" t="s">
        <v>47</v>
      </c>
      <c r="B96" s="43"/>
      <c r="C96" s="44"/>
      <c r="D96" s="44"/>
      <c r="E96" s="50"/>
      <c r="F96" s="44"/>
      <c r="G96" s="44"/>
      <c r="H96" s="44"/>
      <c r="I96" s="44"/>
      <c r="J96" s="45"/>
    </row>
    <row r="97">
      <c r="A97" s="36" t="s">
        <v>38</v>
      </c>
      <c r="B97" s="36">
        <v>23</v>
      </c>
      <c r="C97" s="37" t="s">
        <v>459</v>
      </c>
      <c r="D97" s="36" t="s">
        <v>54</v>
      </c>
      <c r="E97" s="38" t="s">
        <v>460</v>
      </c>
      <c r="F97" s="39" t="s">
        <v>415</v>
      </c>
      <c r="G97" s="40">
        <v>2</v>
      </c>
      <c r="H97" s="41">
        <v>0</v>
      </c>
      <c r="I97" s="41">
        <f>ROUND(G97*H97,P4)</f>
        <v>0</v>
      </c>
      <c r="J97" s="36"/>
      <c r="O97" s="42">
        <f>I97*0.21</f>
        <v>0</v>
      </c>
      <c r="P97">
        <v>3</v>
      </c>
    </row>
    <row r="98" ht="45">
      <c r="A98" s="36" t="s">
        <v>43</v>
      </c>
      <c r="B98" s="43"/>
      <c r="C98" s="44"/>
      <c r="D98" s="44"/>
      <c r="E98" s="38" t="s">
        <v>462</v>
      </c>
      <c r="F98" s="44"/>
      <c r="G98" s="44"/>
      <c r="H98" s="44"/>
      <c r="I98" s="44"/>
      <c r="J98" s="45"/>
    </row>
    <row r="99">
      <c r="A99" s="36" t="s">
        <v>45</v>
      </c>
      <c r="B99" s="43"/>
      <c r="C99" s="44"/>
      <c r="D99" s="44"/>
      <c r="E99" s="46" t="s">
        <v>110</v>
      </c>
      <c r="F99" s="44"/>
      <c r="G99" s="44"/>
      <c r="H99" s="44"/>
      <c r="I99" s="44"/>
      <c r="J99" s="45"/>
    </row>
    <row r="100">
      <c r="A100" s="36" t="s">
        <v>47</v>
      </c>
      <c r="B100" s="43"/>
      <c r="C100" s="44"/>
      <c r="D100" s="44"/>
      <c r="E100" s="50"/>
      <c r="F100" s="44"/>
      <c r="G100" s="44"/>
      <c r="H100" s="44"/>
      <c r="I100" s="44"/>
      <c r="J100" s="45"/>
    </row>
    <row r="101">
      <c r="A101" s="36" t="s">
        <v>38</v>
      </c>
      <c r="B101" s="36">
        <v>24</v>
      </c>
      <c r="C101" s="37" t="s">
        <v>463</v>
      </c>
      <c r="D101" s="36" t="s">
        <v>40</v>
      </c>
      <c r="E101" s="38" t="s">
        <v>464</v>
      </c>
      <c r="F101" s="39" t="s">
        <v>415</v>
      </c>
      <c r="G101" s="40">
        <v>7</v>
      </c>
      <c r="H101" s="41">
        <v>0</v>
      </c>
      <c r="I101" s="41">
        <f>ROUND(G101*H101,P4)</f>
        <v>0</v>
      </c>
      <c r="J101" s="36"/>
      <c r="O101" s="42">
        <f>I101*0.21</f>
        <v>0</v>
      </c>
      <c r="P101">
        <v>3</v>
      </c>
    </row>
    <row r="102" ht="45">
      <c r="A102" s="36" t="s">
        <v>43</v>
      </c>
      <c r="B102" s="43"/>
      <c r="C102" s="44"/>
      <c r="D102" s="44"/>
      <c r="E102" s="38" t="s">
        <v>465</v>
      </c>
      <c r="F102" s="44"/>
      <c r="G102" s="44"/>
      <c r="H102" s="44"/>
      <c r="I102" s="44"/>
      <c r="J102" s="45"/>
    </row>
    <row r="103">
      <c r="A103" s="36" t="s">
        <v>45</v>
      </c>
      <c r="B103" s="43"/>
      <c r="C103" s="44"/>
      <c r="D103" s="44"/>
      <c r="E103" s="46" t="s">
        <v>307</v>
      </c>
      <c r="F103" s="44"/>
      <c r="G103" s="44"/>
      <c r="H103" s="44"/>
      <c r="I103" s="44"/>
      <c r="J103" s="45"/>
    </row>
    <row r="104">
      <c r="A104" s="36" t="s">
        <v>47</v>
      </c>
      <c r="B104" s="43"/>
      <c r="C104" s="44"/>
      <c r="D104" s="44"/>
      <c r="E104" s="50"/>
      <c r="F104" s="44"/>
      <c r="G104" s="44"/>
      <c r="H104" s="44"/>
      <c r="I104" s="44"/>
      <c r="J104" s="45"/>
    </row>
    <row r="105">
      <c r="A105" s="36" t="s">
        <v>38</v>
      </c>
      <c r="B105" s="36">
        <v>25</v>
      </c>
      <c r="C105" s="37" t="s">
        <v>466</v>
      </c>
      <c r="D105" s="36" t="s">
        <v>40</v>
      </c>
      <c r="E105" s="38" t="s">
        <v>467</v>
      </c>
      <c r="F105" s="39" t="s">
        <v>410</v>
      </c>
      <c r="G105" s="40">
        <v>8</v>
      </c>
      <c r="H105" s="41">
        <v>0</v>
      </c>
      <c r="I105" s="41">
        <f>ROUND(G105*H105,P4)</f>
        <v>0</v>
      </c>
      <c r="J105" s="36"/>
      <c r="O105" s="42">
        <f>I105*0.21</f>
        <v>0</v>
      </c>
      <c r="P105">
        <v>3</v>
      </c>
    </row>
    <row r="106" ht="45">
      <c r="A106" s="36" t="s">
        <v>43</v>
      </c>
      <c r="B106" s="43"/>
      <c r="C106" s="44"/>
      <c r="D106" s="44"/>
      <c r="E106" s="38" t="s">
        <v>468</v>
      </c>
      <c r="F106" s="44"/>
      <c r="G106" s="44"/>
      <c r="H106" s="44"/>
      <c r="I106" s="44"/>
      <c r="J106" s="45"/>
    </row>
    <row r="107">
      <c r="A107" s="36" t="s">
        <v>45</v>
      </c>
      <c r="B107" s="43"/>
      <c r="C107" s="44"/>
      <c r="D107" s="44"/>
      <c r="E107" s="46" t="s">
        <v>469</v>
      </c>
      <c r="F107" s="44"/>
      <c r="G107" s="44"/>
      <c r="H107" s="44"/>
      <c r="I107" s="44"/>
      <c r="J107" s="45"/>
    </row>
    <row r="108">
      <c r="A108" s="36" t="s">
        <v>47</v>
      </c>
      <c r="B108" s="43"/>
      <c r="C108" s="44"/>
      <c r="D108" s="44"/>
      <c r="E108" s="50"/>
      <c r="F108" s="44"/>
      <c r="G108" s="44"/>
      <c r="H108" s="44"/>
      <c r="I108" s="44"/>
      <c r="J108" s="45"/>
    </row>
    <row r="109">
      <c r="A109" s="36" t="s">
        <v>38</v>
      </c>
      <c r="B109" s="36">
        <v>26</v>
      </c>
      <c r="C109" s="37" t="s">
        <v>470</v>
      </c>
      <c r="D109" s="36" t="s">
        <v>40</v>
      </c>
      <c r="E109" s="38" t="s">
        <v>471</v>
      </c>
      <c r="F109" s="39" t="s">
        <v>410</v>
      </c>
      <c r="G109" s="40">
        <v>95</v>
      </c>
      <c r="H109" s="41">
        <v>0</v>
      </c>
      <c r="I109" s="41">
        <f>ROUND(G109*H109,P4)</f>
        <v>0</v>
      </c>
      <c r="J109" s="36"/>
      <c r="O109" s="42">
        <f>I109*0.21</f>
        <v>0</v>
      </c>
      <c r="P109">
        <v>3</v>
      </c>
    </row>
    <row r="110" ht="45">
      <c r="A110" s="36" t="s">
        <v>43</v>
      </c>
      <c r="B110" s="43"/>
      <c r="C110" s="44"/>
      <c r="D110" s="44"/>
      <c r="E110" s="38" t="s">
        <v>472</v>
      </c>
      <c r="F110" s="44"/>
      <c r="G110" s="44"/>
      <c r="H110" s="44"/>
      <c r="I110" s="44"/>
      <c r="J110" s="45"/>
    </row>
    <row r="111">
      <c r="A111" s="36" t="s">
        <v>45</v>
      </c>
      <c r="B111" s="43"/>
      <c r="C111" s="44"/>
      <c r="D111" s="44"/>
      <c r="E111" s="46" t="s">
        <v>473</v>
      </c>
      <c r="F111" s="44"/>
      <c r="G111" s="44"/>
      <c r="H111" s="44"/>
      <c r="I111" s="44"/>
      <c r="J111" s="45"/>
    </row>
    <row r="112">
      <c r="A112" s="36" t="s">
        <v>47</v>
      </c>
      <c r="B112" s="43"/>
      <c r="C112" s="44"/>
      <c r="D112" s="44"/>
      <c r="E112" s="50"/>
      <c r="F112" s="44"/>
      <c r="G112" s="44"/>
      <c r="H112" s="44"/>
      <c r="I112" s="44"/>
      <c r="J112" s="45"/>
    </row>
    <row r="113">
      <c r="A113" s="36" t="s">
        <v>38</v>
      </c>
      <c r="B113" s="36">
        <v>27</v>
      </c>
      <c r="C113" s="37" t="s">
        <v>474</v>
      </c>
      <c r="D113" s="36" t="s">
        <v>50</v>
      </c>
      <c r="E113" s="38" t="s">
        <v>475</v>
      </c>
      <c r="F113" s="39" t="s">
        <v>415</v>
      </c>
      <c r="G113" s="40">
        <v>4</v>
      </c>
      <c r="H113" s="41">
        <v>0</v>
      </c>
      <c r="I113" s="41">
        <f>ROUND(G113*H113,P4)</f>
        <v>0</v>
      </c>
      <c r="J113" s="36"/>
      <c r="O113" s="42">
        <f>I113*0.21</f>
        <v>0</v>
      </c>
      <c r="P113">
        <v>3</v>
      </c>
    </row>
    <row r="114" ht="45">
      <c r="A114" s="36" t="s">
        <v>43</v>
      </c>
      <c r="B114" s="43"/>
      <c r="C114" s="44"/>
      <c r="D114" s="44"/>
      <c r="E114" s="38" t="s">
        <v>476</v>
      </c>
      <c r="F114" s="44"/>
      <c r="G114" s="44"/>
      <c r="H114" s="44"/>
      <c r="I114" s="44"/>
      <c r="J114" s="45"/>
    </row>
    <row r="115">
      <c r="A115" s="36" t="s">
        <v>45</v>
      </c>
      <c r="B115" s="43"/>
      <c r="C115" s="44"/>
      <c r="D115" s="44"/>
      <c r="E115" s="46" t="s">
        <v>451</v>
      </c>
      <c r="F115" s="44"/>
      <c r="G115" s="44"/>
      <c r="H115" s="44"/>
      <c r="I115" s="44"/>
      <c r="J115" s="45"/>
    </row>
    <row r="116">
      <c r="A116" s="36" t="s">
        <v>47</v>
      </c>
      <c r="B116" s="43"/>
      <c r="C116" s="44"/>
      <c r="D116" s="44"/>
      <c r="E116" s="50"/>
      <c r="F116" s="44"/>
      <c r="G116" s="44"/>
      <c r="H116" s="44"/>
      <c r="I116" s="44"/>
      <c r="J116" s="45"/>
    </row>
    <row r="117">
      <c r="A117" s="36" t="s">
        <v>38</v>
      </c>
      <c r="B117" s="36">
        <v>28</v>
      </c>
      <c r="C117" s="37" t="s">
        <v>474</v>
      </c>
      <c r="D117" s="36" t="s">
        <v>54</v>
      </c>
      <c r="E117" s="38" t="s">
        <v>475</v>
      </c>
      <c r="F117" s="39" t="s">
        <v>415</v>
      </c>
      <c r="G117" s="40">
        <v>4</v>
      </c>
      <c r="H117" s="41">
        <v>0</v>
      </c>
      <c r="I117" s="41">
        <f>ROUND(G117*H117,P4)</f>
        <v>0</v>
      </c>
      <c r="J117" s="36"/>
      <c r="O117" s="42">
        <f>I117*0.21</f>
        <v>0</v>
      </c>
      <c r="P117">
        <v>3</v>
      </c>
    </row>
    <row r="118" ht="45">
      <c r="A118" s="36" t="s">
        <v>43</v>
      </c>
      <c r="B118" s="43"/>
      <c r="C118" s="44"/>
      <c r="D118" s="44"/>
      <c r="E118" s="38" t="s">
        <v>477</v>
      </c>
      <c r="F118" s="44"/>
      <c r="G118" s="44"/>
      <c r="H118" s="44"/>
      <c r="I118" s="44"/>
      <c r="J118" s="45"/>
    </row>
    <row r="119">
      <c r="A119" s="36" t="s">
        <v>45</v>
      </c>
      <c r="B119" s="43"/>
      <c r="C119" s="44"/>
      <c r="D119" s="44"/>
      <c r="E119" s="46" t="s">
        <v>451</v>
      </c>
      <c r="F119" s="44"/>
      <c r="G119" s="44"/>
      <c r="H119" s="44"/>
      <c r="I119" s="44"/>
      <c r="J119" s="45"/>
    </row>
    <row r="120">
      <c r="A120" s="36" t="s">
        <v>47</v>
      </c>
      <c r="B120" s="43"/>
      <c r="C120" s="44"/>
      <c r="D120" s="44"/>
      <c r="E120" s="50"/>
      <c r="F120" s="44"/>
      <c r="G120" s="44"/>
      <c r="H120" s="44"/>
      <c r="I120" s="44"/>
      <c r="J120" s="45"/>
    </row>
    <row r="121">
      <c r="A121" s="36" t="s">
        <v>38</v>
      </c>
      <c r="B121" s="36">
        <v>29</v>
      </c>
      <c r="C121" s="37" t="s">
        <v>474</v>
      </c>
      <c r="D121" s="36" t="s">
        <v>71</v>
      </c>
      <c r="E121" s="38" t="s">
        <v>475</v>
      </c>
      <c r="F121" s="39" t="s">
        <v>415</v>
      </c>
      <c r="G121" s="40">
        <v>2</v>
      </c>
      <c r="H121" s="41">
        <v>0</v>
      </c>
      <c r="I121" s="41">
        <f>ROUND(G121*H121,P4)</f>
        <v>0</v>
      </c>
      <c r="J121" s="36"/>
      <c r="O121" s="42">
        <f>I121*0.21</f>
        <v>0</v>
      </c>
      <c r="P121">
        <v>3</v>
      </c>
    </row>
    <row r="122" ht="45">
      <c r="A122" s="36" t="s">
        <v>43</v>
      </c>
      <c r="B122" s="43"/>
      <c r="C122" s="44"/>
      <c r="D122" s="44"/>
      <c r="E122" s="38" t="s">
        <v>478</v>
      </c>
      <c r="F122" s="44"/>
      <c r="G122" s="44"/>
      <c r="H122" s="44"/>
      <c r="I122" s="44"/>
      <c r="J122" s="45"/>
    </row>
    <row r="123">
      <c r="A123" s="36" t="s">
        <v>45</v>
      </c>
      <c r="B123" s="43"/>
      <c r="C123" s="44"/>
      <c r="D123" s="44"/>
      <c r="E123" s="46" t="s">
        <v>110</v>
      </c>
      <c r="F123" s="44"/>
      <c r="G123" s="44"/>
      <c r="H123" s="44"/>
      <c r="I123" s="44"/>
      <c r="J123" s="45"/>
    </row>
    <row r="124">
      <c r="A124" s="36" t="s">
        <v>47</v>
      </c>
      <c r="B124" s="43"/>
      <c r="C124" s="44"/>
      <c r="D124" s="44"/>
      <c r="E124" s="50"/>
      <c r="F124" s="44"/>
      <c r="G124" s="44"/>
      <c r="H124" s="44"/>
      <c r="I124" s="44"/>
      <c r="J124" s="45"/>
    </row>
    <row r="125">
      <c r="A125" s="36" t="s">
        <v>38</v>
      </c>
      <c r="B125" s="36">
        <v>30</v>
      </c>
      <c r="C125" s="37" t="s">
        <v>479</v>
      </c>
      <c r="D125" s="36" t="s">
        <v>50</v>
      </c>
      <c r="E125" s="38" t="s">
        <v>480</v>
      </c>
      <c r="F125" s="39" t="s">
        <v>481</v>
      </c>
      <c r="G125" s="40">
        <v>6</v>
      </c>
      <c r="H125" s="41">
        <v>0</v>
      </c>
      <c r="I125" s="41">
        <f>ROUND(G125*H125,P4)</f>
        <v>0</v>
      </c>
      <c r="J125" s="36"/>
      <c r="O125" s="42">
        <f>I125*0.21</f>
        <v>0</v>
      </c>
      <c r="P125">
        <v>3</v>
      </c>
    </row>
    <row r="126" ht="30">
      <c r="A126" s="36" t="s">
        <v>43</v>
      </c>
      <c r="B126" s="43"/>
      <c r="C126" s="44"/>
      <c r="D126" s="44"/>
      <c r="E126" s="38" t="s">
        <v>482</v>
      </c>
      <c r="F126" s="44"/>
      <c r="G126" s="44"/>
      <c r="H126" s="44"/>
      <c r="I126" s="44"/>
      <c r="J126" s="45"/>
    </row>
    <row r="127">
      <c r="A127" s="36" t="s">
        <v>45</v>
      </c>
      <c r="B127" s="43"/>
      <c r="C127" s="44"/>
      <c r="D127" s="44"/>
      <c r="E127" s="46" t="s">
        <v>483</v>
      </c>
      <c r="F127" s="44"/>
      <c r="G127" s="44"/>
      <c r="H127" s="44"/>
      <c r="I127" s="44"/>
      <c r="J127" s="45"/>
    </row>
    <row r="128">
      <c r="A128" s="36" t="s">
        <v>47</v>
      </c>
      <c r="B128" s="43"/>
      <c r="C128" s="44"/>
      <c r="D128" s="44"/>
      <c r="E128" s="50"/>
      <c r="F128" s="44"/>
      <c r="G128" s="44"/>
      <c r="H128" s="44"/>
      <c r="I128" s="44"/>
      <c r="J128" s="45"/>
    </row>
    <row r="129">
      <c r="A129" s="36" t="s">
        <v>38</v>
      </c>
      <c r="B129" s="36">
        <v>31</v>
      </c>
      <c r="C129" s="37" t="s">
        <v>479</v>
      </c>
      <c r="D129" s="36" t="s">
        <v>54</v>
      </c>
      <c r="E129" s="38" t="s">
        <v>480</v>
      </c>
      <c r="F129" s="39" t="s">
        <v>481</v>
      </c>
      <c r="G129" s="40">
        <v>5</v>
      </c>
      <c r="H129" s="41">
        <v>0</v>
      </c>
      <c r="I129" s="41">
        <f>ROUND(G129*H129,P4)</f>
        <v>0</v>
      </c>
      <c r="J129" s="36"/>
      <c r="O129" s="42">
        <f>I129*0.21</f>
        <v>0</v>
      </c>
      <c r="P129">
        <v>3</v>
      </c>
    </row>
    <row r="130" ht="30">
      <c r="A130" s="36" t="s">
        <v>43</v>
      </c>
      <c r="B130" s="43"/>
      <c r="C130" s="44"/>
      <c r="D130" s="44"/>
      <c r="E130" s="38" t="s">
        <v>484</v>
      </c>
      <c r="F130" s="44"/>
      <c r="G130" s="44"/>
      <c r="H130" s="44"/>
      <c r="I130" s="44"/>
      <c r="J130" s="45"/>
    </row>
    <row r="131">
      <c r="A131" s="36" t="s">
        <v>45</v>
      </c>
      <c r="B131" s="43"/>
      <c r="C131" s="44"/>
      <c r="D131" s="44"/>
      <c r="E131" s="46" t="s">
        <v>438</v>
      </c>
      <c r="F131" s="44"/>
      <c r="G131" s="44"/>
      <c r="H131" s="44"/>
      <c r="I131" s="44"/>
      <c r="J131" s="45"/>
    </row>
    <row r="132">
      <c r="A132" s="36" t="s">
        <v>47</v>
      </c>
      <c r="B132" s="43"/>
      <c r="C132" s="44"/>
      <c r="D132" s="44"/>
      <c r="E132" s="50"/>
      <c r="F132" s="44"/>
      <c r="G132" s="44"/>
      <c r="H132" s="44"/>
      <c r="I132" s="44"/>
      <c r="J132" s="45"/>
    </row>
    <row r="133">
      <c r="A133" s="36" t="s">
        <v>38</v>
      </c>
      <c r="B133" s="36">
        <v>32</v>
      </c>
      <c r="C133" s="37" t="s">
        <v>479</v>
      </c>
      <c r="D133" s="36" t="s">
        <v>71</v>
      </c>
      <c r="E133" s="38" t="s">
        <v>480</v>
      </c>
      <c r="F133" s="39" t="s">
        <v>481</v>
      </c>
      <c r="G133" s="40">
        <v>6</v>
      </c>
      <c r="H133" s="41">
        <v>0</v>
      </c>
      <c r="I133" s="41">
        <f>ROUND(G133*H133,P4)</f>
        <v>0</v>
      </c>
      <c r="J133" s="36"/>
      <c r="O133" s="42">
        <f>I133*0.21</f>
        <v>0</v>
      </c>
      <c r="P133">
        <v>3</v>
      </c>
    </row>
    <row r="134" ht="30">
      <c r="A134" s="36" t="s">
        <v>43</v>
      </c>
      <c r="B134" s="43"/>
      <c r="C134" s="44"/>
      <c r="D134" s="44"/>
      <c r="E134" s="38" t="s">
        <v>485</v>
      </c>
      <c r="F134" s="44"/>
      <c r="G134" s="44"/>
      <c r="H134" s="44"/>
      <c r="I134" s="44"/>
      <c r="J134" s="45"/>
    </row>
    <row r="135">
      <c r="A135" s="36" t="s">
        <v>45</v>
      </c>
      <c r="B135" s="43"/>
      <c r="C135" s="44"/>
      <c r="D135" s="44"/>
      <c r="E135" s="46" t="s">
        <v>483</v>
      </c>
      <c r="F135" s="44"/>
      <c r="G135" s="44"/>
      <c r="H135" s="44"/>
      <c r="I135" s="44"/>
      <c r="J135" s="45"/>
    </row>
    <row r="136">
      <c r="A136" s="36" t="s">
        <v>47</v>
      </c>
      <c r="B136" s="43"/>
      <c r="C136" s="44"/>
      <c r="D136" s="44"/>
      <c r="E136" s="50"/>
      <c r="F136" s="44"/>
      <c r="G136" s="44"/>
      <c r="H136" s="44"/>
      <c r="I136" s="44"/>
      <c r="J136" s="45"/>
    </row>
    <row r="137">
      <c r="A137" s="36" t="s">
        <v>38</v>
      </c>
      <c r="B137" s="36">
        <v>33</v>
      </c>
      <c r="C137" s="37" t="s">
        <v>479</v>
      </c>
      <c r="D137" s="36" t="s">
        <v>73</v>
      </c>
      <c r="E137" s="38" t="s">
        <v>480</v>
      </c>
      <c r="F137" s="39" t="s">
        <v>481</v>
      </c>
      <c r="G137" s="40">
        <v>4</v>
      </c>
      <c r="H137" s="41">
        <v>0</v>
      </c>
      <c r="I137" s="41">
        <f>ROUND(G137*H137,P4)</f>
        <v>0</v>
      </c>
      <c r="J137" s="36"/>
      <c r="O137" s="42">
        <f>I137*0.21</f>
        <v>0</v>
      </c>
      <c r="P137">
        <v>3</v>
      </c>
    </row>
    <row r="138" ht="30">
      <c r="A138" s="36" t="s">
        <v>43</v>
      </c>
      <c r="B138" s="43"/>
      <c r="C138" s="44"/>
      <c r="D138" s="44"/>
      <c r="E138" s="38" t="s">
        <v>486</v>
      </c>
      <c r="F138" s="44"/>
      <c r="G138" s="44"/>
      <c r="H138" s="44"/>
      <c r="I138" s="44"/>
      <c r="J138" s="45"/>
    </row>
    <row r="139">
      <c r="A139" s="36" t="s">
        <v>45</v>
      </c>
      <c r="B139" s="43"/>
      <c r="C139" s="44"/>
      <c r="D139" s="44"/>
      <c r="E139" s="46" t="s">
        <v>451</v>
      </c>
      <c r="F139" s="44"/>
      <c r="G139" s="44"/>
      <c r="H139" s="44"/>
      <c r="I139" s="44"/>
      <c r="J139" s="45"/>
    </row>
    <row r="140">
      <c r="A140" s="36" t="s">
        <v>47</v>
      </c>
      <c r="B140" s="43"/>
      <c r="C140" s="44"/>
      <c r="D140" s="44"/>
      <c r="E140" s="50"/>
      <c r="F140" s="44"/>
      <c r="G140" s="44"/>
      <c r="H140" s="44"/>
      <c r="I140" s="44"/>
      <c r="J140" s="45"/>
    </row>
    <row r="141">
      <c r="A141" s="36" t="s">
        <v>38</v>
      </c>
      <c r="B141" s="36">
        <v>34</v>
      </c>
      <c r="C141" s="37" t="s">
        <v>479</v>
      </c>
      <c r="D141" s="36" t="s">
        <v>76</v>
      </c>
      <c r="E141" s="38" t="s">
        <v>480</v>
      </c>
      <c r="F141" s="39" t="s">
        <v>481</v>
      </c>
      <c r="G141" s="40">
        <v>6</v>
      </c>
      <c r="H141" s="41">
        <v>0</v>
      </c>
      <c r="I141" s="41">
        <f>ROUND(G141*H141,P4)</f>
        <v>0</v>
      </c>
      <c r="J141" s="36"/>
      <c r="O141" s="42">
        <f>I141*0.21</f>
        <v>0</v>
      </c>
      <c r="P141">
        <v>3</v>
      </c>
    </row>
    <row r="142" ht="30">
      <c r="A142" s="36" t="s">
        <v>43</v>
      </c>
      <c r="B142" s="43"/>
      <c r="C142" s="44"/>
      <c r="D142" s="44"/>
      <c r="E142" s="38" t="s">
        <v>487</v>
      </c>
      <c r="F142" s="44"/>
      <c r="G142" s="44"/>
      <c r="H142" s="44"/>
      <c r="I142" s="44"/>
      <c r="J142" s="45"/>
    </row>
    <row r="143">
      <c r="A143" s="36" t="s">
        <v>45</v>
      </c>
      <c r="B143" s="43"/>
      <c r="C143" s="44"/>
      <c r="D143" s="44"/>
      <c r="E143" s="46" t="s">
        <v>483</v>
      </c>
      <c r="F143" s="44"/>
      <c r="G143" s="44"/>
      <c r="H143" s="44"/>
      <c r="I143" s="44"/>
      <c r="J143" s="45"/>
    </row>
    <row r="144">
      <c r="A144" s="36" t="s">
        <v>47</v>
      </c>
      <c r="B144" s="43"/>
      <c r="C144" s="44"/>
      <c r="D144" s="44"/>
      <c r="E144" s="50"/>
      <c r="F144" s="44"/>
      <c r="G144" s="44"/>
      <c r="H144" s="44"/>
      <c r="I144" s="44"/>
      <c r="J144" s="45"/>
    </row>
    <row r="145">
      <c r="A145" s="36" t="s">
        <v>38</v>
      </c>
      <c r="B145" s="36">
        <v>35</v>
      </c>
      <c r="C145" s="37" t="s">
        <v>479</v>
      </c>
      <c r="D145" s="36" t="s">
        <v>79</v>
      </c>
      <c r="E145" s="38" t="s">
        <v>480</v>
      </c>
      <c r="F145" s="39" t="s">
        <v>488</v>
      </c>
      <c r="G145" s="40">
        <v>1</v>
      </c>
      <c r="H145" s="41">
        <v>0</v>
      </c>
      <c r="I145" s="41">
        <f>ROUND(G145*H145,P4)</f>
        <v>0</v>
      </c>
      <c r="J145" s="36"/>
      <c r="O145" s="42">
        <f>I145*0.21</f>
        <v>0</v>
      </c>
      <c r="P145">
        <v>3</v>
      </c>
    </row>
    <row r="146" ht="30">
      <c r="A146" s="36" t="s">
        <v>43</v>
      </c>
      <c r="B146" s="43"/>
      <c r="C146" s="44"/>
      <c r="D146" s="44"/>
      <c r="E146" s="38" t="s">
        <v>489</v>
      </c>
      <c r="F146" s="44"/>
      <c r="G146" s="44"/>
      <c r="H146" s="44"/>
      <c r="I146" s="44"/>
      <c r="J146" s="45"/>
    </row>
    <row r="147">
      <c r="A147" s="36" t="s">
        <v>45</v>
      </c>
      <c r="B147" s="43"/>
      <c r="C147" s="44"/>
      <c r="D147" s="44"/>
      <c r="E147" s="46" t="s">
        <v>46</v>
      </c>
      <c r="F147" s="44"/>
      <c r="G147" s="44"/>
      <c r="H147" s="44"/>
      <c r="I147" s="44"/>
      <c r="J147" s="45"/>
    </row>
    <row r="148">
      <c r="A148" s="36" t="s">
        <v>47</v>
      </c>
      <c r="B148" s="43"/>
      <c r="C148" s="44"/>
      <c r="D148" s="44"/>
      <c r="E148" s="50"/>
      <c r="F148" s="44"/>
      <c r="G148" s="44"/>
      <c r="H148" s="44"/>
      <c r="I148" s="44"/>
      <c r="J148" s="45"/>
    </row>
    <row r="149">
      <c r="A149" s="36" t="s">
        <v>38</v>
      </c>
      <c r="B149" s="36">
        <v>36</v>
      </c>
      <c r="C149" s="37" t="s">
        <v>490</v>
      </c>
      <c r="D149" s="36" t="s">
        <v>40</v>
      </c>
      <c r="E149" s="38" t="s">
        <v>491</v>
      </c>
      <c r="F149" s="39" t="s">
        <v>481</v>
      </c>
      <c r="G149" s="40">
        <v>9</v>
      </c>
      <c r="H149" s="41">
        <v>0</v>
      </c>
      <c r="I149" s="41">
        <f>ROUND(G149*H149,P4)</f>
        <v>0</v>
      </c>
      <c r="J149" s="36"/>
      <c r="O149" s="42">
        <f>I149*0.21</f>
        <v>0</v>
      </c>
      <c r="P149">
        <v>3</v>
      </c>
    </row>
    <row r="150" ht="30">
      <c r="A150" s="36" t="s">
        <v>43</v>
      </c>
      <c r="B150" s="43"/>
      <c r="C150" s="44"/>
      <c r="D150" s="44"/>
      <c r="E150" s="38" t="s">
        <v>492</v>
      </c>
      <c r="F150" s="44"/>
      <c r="G150" s="44"/>
      <c r="H150" s="44"/>
      <c r="I150" s="44"/>
      <c r="J150" s="45"/>
    </row>
    <row r="151">
      <c r="A151" s="36" t="s">
        <v>45</v>
      </c>
      <c r="B151" s="43"/>
      <c r="C151" s="44"/>
      <c r="D151" s="44"/>
      <c r="E151" s="46" t="s">
        <v>493</v>
      </c>
      <c r="F151" s="44"/>
      <c r="G151" s="44"/>
      <c r="H151" s="44"/>
      <c r="I151" s="44"/>
      <c r="J151" s="45"/>
    </row>
    <row r="152">
      <c r="A152" s="36" t="s">
        <v>47</v>
      </c>
      <c r="B152" s="43"/>
      <c r="C152" s="44"/>
      <c r="D152" s="44"/>
      <c r="E152" s="50"/>
      <c r="F152" s="44"/>
      <c r="G152" s="44"/>
      <c r="H152" s="44"/>
      <c r="I152" s="44"/>
      <c r="J152" s="45"/>
    </row>
    <row r="153">
      <c r="A153" s="36" t="s">
        <v>38</v>
      </c>
      <c r="B153" s="36">
        <v>37</v>
      </c>
      <c r="C153" s="37" t="s">
        <v>494</v>
      </c>
      <c r="D153" s="36" t="s">
        <v>40</v>
      </c>
      <c r="E153" s="38" t="s">
        <v>495</v>
      </c>
      <c r="F153" s="39" t="s">
        <v>488</v>
      </c>
      <c r="G153" s="40">
        <v>1</v>
      </c>
      <c r="H153" s="41">
        <v>0</v>
      </c>
      <c r="I153" s="41">
        <f>ROUND(G153*H153,P4)</f>
        <v>0</v>
      </c>
      <c r="J153" s="36"/>
      <c r="O153" s="42">
        <f>I153*0.21</f>
        <v>0</v>
      </c>
      <c r="P153">
        <v>3</v>
      </c>
    </row>
    <row r="154">
      <c r="A154" s="36" t="s">
        <v>43</v>
      </c>
      <c r="B154" s="43"/>
      <c r="C154" s="44"/>
      <c r="D154" s="44"/>
      <c r="E154" s="38" t="s">
        <v>495</v>
      </c>
      <c r="F154" s="44"/>
      <c r="G154" s="44"/>
      <c r="H154" s="44"/>
      <c r="I154" s="44"/>
      <c r="J154" s="45"/>
    </row>
    <row r="155">
      <c r="A155" s="36" t="s">
        <v>45</v>
      </c>
      <c r="B155" s="43"/>
      <c r="C155" s="44"/>
      <c r="D155" s="44"/>
      <c r="E155" s="46" t="s">
        <v>46</v>
      </c>
      <c r="F155" s="44"/>
      <c r="G155" s="44"/>
      <c r="H155" s="44"/>
      <c r="I155" s="44"/>
      <c r="J155" s="45"/>
    </row>
    <row r="156">
      <c r="A156" s="36" t="s">
        <v>47</v>
      </c>
      <c r="B156" s="43"/>
      <c r="C156" s="44"/>
      <c r="D156" s="44"/>
      <c r="E156" s="50"/>
      <c r="F156" s="44"/>
      <c r="G156" s="44"/>
      <c r="H156" s="44"/>
      <c r="I156" s="44"/>
      <c r="J156" s="45"/>
    </row>
    <row r="157">
      <c r="A157" s="36" t="s">
        <v>38</v>
      </c>
      <c r="B157" s="36">
        <v>38</v>
      </c>
      <c r="C157" s="37" t="s">
        <v>496</v>
      </c>
      <c r="D157" s="36" t="s">
        <v>40</v>
      </c>
      <c r="E157" s="38" t="s">
        <v>497</v>
      </c>
      <c r="F157" s="39" t="s">
        <v>488</v>
      </c>
      <c r="G157" s="40">
        <v>1</v>
      </c>
      <c r="H157" s="41">
        <v>0</v>
      </c>
      <c r="I157" s="41">
        <f>ROUND(G157*H157,P4)</f>
        <v>0</v>
      </c>
      <c r="J157" s="36"/>
      <c r="O157" s="42">
        <f>I157*0.21</f>
        <v>0</v>
      </c>
      <c r="P157">
        <v>3</v>
      </c>
    </row>
    <row r="158">
      <c r="A158" s="36" t="s">
        <v>43</v>
      </c>
      <c r="B158" s="43"/>
      <c r="C158" s="44"/>
      <c r="D158" s="44"/>
      <c r="E158" s="38" t="s">
        <v>497</v>
      </c>
      <c r="F158" s="44"/>
      <c r="G158" s="44"/>
      <c r="H158" s="44"/>
      <c r="I158" s="44"/>
      <c r="J158" s="45"/>
    </row>
    <row r="159">
      <c r="A159" s="36" t="s">
        <v>45</v>
      </c>
      <c r="B159" s="43"/>
      <c r="C159" s="44"/>
      <c r="D159" s="44"/>
      <c r="E159" s="46" t="s">
        <v>46</v>
      </c>
      <c r="F159" s="44"/>
      <c r="G159" s="44"/>
      <c r="H159" s="44"/>
      <c r="I159" s="44"/>
      <c r="J159" s="45"/>
    </row>
    <row r="160">
      <c r="A160" s="36" t="s">
        <v>47</v>
      </c>
      <c r="B160" s="43"/>
      <c r="C160" s="44"/>
      <c r="D160" s="44"/>
      <c r="E160" s="50"/>
      <c r="F160" s="44"/>
      <c r="G160" s="44"/>
      <c r="H160" s="44"/>
      <c r="I160" s="44"/>
      <c r="J160" s="45"/>
    </row>
    <row r="161">
      <c r="A161" s="30" t="s">
        <v>37</v>
      </c>
      <c r="B161" s="31"/>
      <c r="C161" s="32" t="s">
        <v>50</v>
      </c>
      <c r="D161" s="33"/>
      <c r="E161" s="30" t="s">
        <v>498</v>
      </c>
      <c r="F161" s="33"/>
      <c r="G161" s="33"/>
      <c r="H161" s="33"/>
      <c r="I161" s="34">
        <f>SUMIFS(I162:I169,A162:A169,"P")</f>
        <v>0</v>
      </c>
      <c r="J161" s="35"/>
    </row>
    <row r="162">
      <c r="A162" s="36" t="s">
        <v>38</v>
      </c>
      <c r="B162" s="36">
        <v>39</v>
      </c>
      <c r="C162" s="37" t="s">
        <v>499</v>
      </c>
      <c r="D162" s="36" t="s">
        <v>40</v>
      </c>
      <c r="E162" s="38" t="s">
        <v>500</v>
      </c>
      <c r="F162" s="39" t="s">
        <v>410</v>
      </c>
      <c r="G162" s="40">
        <v>60</v>
      </c>
      <c r="H162" s="41">
        <v>0</v>
      </c>
      <c r="I162" s="41">
        <f>ROUND(G162*H162,P4)</f>
        <v>0</v>
      </c>
      <c r="J162" s="36"/>
      <c r="O162" s="42">
        <f>I162*0.21</f>
        <v>0</v>
      </c>
      <c r="P162">
        <v>3</v>
      </c>
    </row>
    <row r="163">
      <c r="A163" s="36" t="s">
        <v>43</v>
      </c>
      <c r="B163" s="43"/>
      <c r="C163" s="44"/>
      <c r="D163" s="44"/>
      <c r="E163" s="50"/>
      <c r="F163" s="44"/>
      <c r="G163" s="44"/>
      <c r="H163" s="44"/>
      <c r="I163" s="44"/>
      <c r="J163" s="45"/>
    </row>
    <row r="164">
      <c r="A164" s="36" t="s">
        <v>45</v>
      </c>
      <c r="B164" s="43"/>
      <c r="C164" s="44"/>
      <c r="D164" s="44"/>
      <c r="E164" s="46" t="s">
        <v>501</v>
      </c>
      <c r="F164" s="44"/>
      <c r="G164" s="44"/>
      <c r="H164" s="44"/>
      <c r="I164" s="44"/>
      <c r="J164" s="45"/>
    </row>
    <row r="165">
      <c r="A165" s="36" t="s">
        <v>47</v>
      </c>
      <c r="B165" s="43"/>
      <c r="C165" s="44"/>
      <c r="D165" s="44"/>
      <c r="E165" s="50"/>
      <c r="F165" s="44"/>
      <c r="G165" s="44"/>
      <c r="H165" s="44"/>
      <c r="I165" s="44"/>
      <c r="J165" s="45"/>
    </row>
    <row r="166">
      <c r="A166" s="36" t="s">
        <v>38</v>
      </c>
      <c r="B166" s="36">
        <v>40</v>
      </c>
      <c r="C166" s="37" t="s">
        <v>502</v>
      </c>
      <c r="D166" s="36" t="s">
        <v>40</v>
      </c>
      <c r="E166" s="38" t="s">
        <v>503</v>
      </c>
      <c r="F166" s="39"/>
      <c r="G166" s="40">
        <v>1</v>
      </c>
      <c r="H166" s="41">
        <v>0</v>
      </c>
      <c r="I166" s="41">
        <f>ROUND(G166*H166,P4)</f>
        <v>0</v>
      </c>
      <c r="J166" s="36"/>
      <c r="O166" s="42">
        <f>I166*0.21</f>
        <v>0</v>
      </c>
      <c r="P166">
        <v>3</v>
      </c>
    </row>
    <row r="167">
      <c r="A167" s="36" t="s">
        <v>43</v>
      </c>
      <c r="B167" s="43"/>
      <c r="C167" s="44"/>
      <c r="D167" s="44"/>
      <c r="E167" s="50"/>
      <c r="F167" s="44"/>
      <c r="G167" s="44"/>
      <c r="H167" s="44"/>
      <c r="I167" s="44"/>
      <c r="J167" s="45"/>
    </row>
    <row r="168">
      <c r="A168" s="36" t="s">
        <v>45</v>
      </c>
      <c r="B168" s="43"/>
      <c r="C168" s="44"/>
      <c r="D168" s="44"/>
      <c r="E168" s="46" t="s">
        <v>46</v>
      </c>
      <c r="F168" s="44"/>
      <c r="G168" s="44"/>
      <c r="H168" s="44"/>
      <c r="I168" s="44"/>
      <c r="J168" s="45"/>
    </row>
    <row r="169">
      <c r="A169" s="36" t="s">
        <v>47</v>
      </c>
      <c r="B169" s="43"/>
      <c r="C169" s="44"/>
      <c r="D169" s="44"/>
      <c r="E169" s="50"/>
      <c r="F169" s="44"/>
      <c r="G169" s="44"/>
      <c r="H169" s="44"/>
      <c r="I169" s="44"/>
      <c r="J169" s="45"/>
    </row>
    <row r="170">
      <c r="A170" s="30" t="s">
        <v>37</v>
      </c>
      <c r="B170" s="31"/>
      <c r="C170" s="32" t="s">
        <v>54</v>
      </c>
      <c r="D170" s="33"/>
      <c r="E170" s="30" t="s">
        <v>95</v>
      </c>
      <c r="F170" s="33"/>
      <c r="G170" s="33"/>
      <c r="H170" s="33"/>
      <c r="I170" s="34">
        <f>SUMIFS(I171:I262,A171:A262,"P")</f>
        <v>0</v>
      </c>
      <c r="J170" s="35"/>
    </row>
    <row r="171">
      <c r="A171" s="36" t="s">
        <v>38</v>
      </c>
      <c r="B171" s="36">
        <v>41</v>
      </c>
      <c r="C171" s="37" t="s">
        <v>504</v>
      </c>
      <c r="D171" s="36" t="s">
        <v>40</v>
      </c>
      <c r="E171" s="38" t="s">
        <v>505</v>
      </c>
      <c r="F171" s="39" t="s">
        <v>506</v>
      </c>
      <c r="G171" s="40">
        <v>0.10000000000000001</v>
      </c>
      <c r="H171" s="41">
        <v>0</v>
      </c>
      <c r="I171" s="41">
        <f>ROUND(G171*H171,P4)</f>
        <v>0</v>
      </c>
      <c r="J171" s="36"/>
      <c r="O171" s="42">
        <f>I171*0.21</f>
        <v>0</v>
      </c>
      <c r="P171">
        <v>3</v>
      </c>
    </row>
    <row r="172" ht="30">
      <c r="A172" s="36" t="s">
        <v>43</v>
      </c>
      <c r="B172" s="43"/>
      <c r="C172" s="44"/>
      <c r="D172" s="44"/>
      <c r="E172" s="38" t="s">
        <v>507</v>
      </c>
      <c r="F172" s="44"/>
      <c r="G172" s="44"/>
      <c r="H172" s="44"/>
      <c r="I172" s="44"/>
      <c r="J172" s="45"/>
    </row>
    <row r="173">
      <c r="A173" s="36" t="s">
        <v>45</v>
      </c>
      <c r="B173" s="43"/>
      <c r="C173" s="44"/>
      <c r="D173" s="44"/>
      <c r="E173" s="46" t="s">
        <v>508</v>
      </c>
      <c r="F173" s="44"/>
      <c r="G173" s="44"/>
      <c r="H173" s="44"/>
      <c r="I173" s="44"/>
      <c r="J173" s="45"/>
    </row>
    <row r="174">
      <c r="A174" s="36" t="s">
        <v>47</v>
      </c>
      <c r="B174" s="43"/>
      <c r="C174" s="44"/>
      <c r="D174" s="44"/>
      <c r="E174" s="50"/>
      <c r="F174" s="44"/>
      <c r="G174" s="44"/>
      <c r="H174" s="44"/>
      <c r="I174" s="44"/>
      <c r="J174" s="45"/>
    </row>
    <row r="175">
      <c r="A175" s="36" t="s">
        <v>38</v>
      </c>
      <c r="B175" s="36">
        <v>42</v>
      </c>
      <c r="C175" s="37" t="s">
        <v>509</v>
      </c>
      <c r="D175" s="36" t="s">
        <v>40</v>
      </c>
      <c r="E175" s="38" t="s">
        <v>102</v>
      </c>
      <c r="F175" s="39" t="s">
        <v>510</v>
      </c>
      <c r="G175" s="40">
        <v>3</v>
      </c>
      <c r="H175" s="41">
        <v>0</v>
      </c>
      <c r="I175" s="41">
        <f>ROUND(G175*H175,P4)</f>
        <v>0</v>
      </c>
      <c r="J175" s="36"/>
      <c r="O175" s="42">
        <f>I175*0.21</f>
        <v>0</v>
      </c>
      <c r="P175">
        <v>3</v>
      </c>
    </row>
    <row r="176" ht="30">
      <c r="A176" s="36" t="s">
        <v>43</v>
      </c>
      <c r="B176" s="43"/>
      <c r="C176" s="44"/>
      <c r="D176" s="44"/>
      <c r="E176" s="38" t="s">
        <v>511</v>
      </c>
      <c r="F176" s="44"/>
      <c r="G176" s="44"/>
      <c r="H176" s="44"/>
      <c r="I176" s="44"/>
      <c r="J176" s="45"/>
    </row>
    <row r="177">
      <c r="A177" s="36" t="s">
        <v>45</v>
      </c>
      <c r="B177" s="43"/>
      <c r="C177" s="44"/>
      <c r="D177" s="44"/>
      <c r="E177" s="46" t="s">
        <v>385</v>
      </c>
      <c r="F177" s="44"/>
      <c r="G177" s="44"/>
      <c r="H177" s="44"/>
      <c r="I177" s="44"/>
      <c r="J177" s="45"/>
    </row>
    <row r="178">
      <c r="A178" s="36" t="s">
        <v>47</v>
      </c>
      <c r="B178" s="43"/>
      <c r="C178" s="44"/>
      <c r="D178" s="44"/>
      <c r="E178" s="50"/>
      <c r="F178" s="44"/>
      <c r="G178" s="44"/>
      <c r="H178" s="44"/>
      <c r="I178" s="44"/>
      <c r="J178" s="45"/>
    </row>
    <row r="179">
      <c r="A179" s="36" t="s">
        <v>38</v>
      </c>
      <c r="B179" s="36">
        <v>43</v>
      </c>
      <c r="C179" s="37" t="s">
        <v>512</v>
      </c>
      <c r="D179" s="36" t="s">
        <v>40</v>
      </c>
      <c r="E179" s="38" t="s">
        <v>513</v>
      </c>
      <c r="F179" s="39" t="s">
        <v>514</v>
      </c>
      <c r="G179" s="40">
        <v>2.5</v>
      </c>
      <c r="H179" s="41">
        <v>0</v>
      </c>
      <c r="I179" s="41">
        <f>ROUND(G179*H179,P4)</f>
        <v>0</v>
      </c>
      <c r="J179" s="36"/>
      <c r="O179" s="42">
        <f>I179*0.21</f>
        <v>0</v>
      </c>
      <c r="P179">
        <v>3</v>
      </c>
    </row>
    <row r="180">
      <c r="A180" s="36" t="s">
        <v>43</v>
      </c>
      <c r="B180" s="43"/>
      <c r="C180" s="44"/>
      <c r="D180" s="44"/>
      <c r="E180" s="38" t="s">
        <v>513</v>
      </c>
      <c r="F180" s="44"/>
      <c r="G180" s="44"/>
      <c r="H180" s="44"/>
      <c r="I180" s="44"/>
      <c r="J180" s="45"/>
    </row>
    <row r="181">
      <c r="A181" s="36" t="s">
        <v>45</v>
      </c>
      <c r="B181" s="43"/>
      <c r="C181" s="44"/>
      <c r="D181" s="44"/>
      <c r="E181" s="46" t="s">
        <v>515</v>
      </c>
      <c r="F181" s="44"/>
      <c r="G181" s="44"/>
      <c r="H181" s="44"/>
      <c r="I181" s="44"/>
      <c r="J181" s="45"/>
    </row>
    <row r="182">
      <c r="A182" s="36" t="s">
        <v>47</v>
      </c>
      <c r="B182" s="43"/>
      <c r="C182" s="44"/>
      <c r="D182" s="44"/>
      <c r="E182" s="50"/>
      <c r="F182" s="44"/>
      <c r="G182" s="44"/>
      <c r="H182" s="44"/>
      <c r="I182" s="44"/>
      <c r="J182" s="45"/>
    </row>
    <row r="183">
      <c r="A183" s="36" t="s">
        <v>38</v>
      </c>
      <c r="B183" s="36">
        <v>44</v>
      </c>
      <c r="C183" s="37" t="s">
        <v>516</v>
      </c>
      <c r="D183" s="36" t="s">
        <v>40</v>
      </c>
      <c r="E183" s="38" t="s">
        <v>517</v>
      </c>
      <c r="F183" s="39" t="s">
        <v>514</v>
      </c>
      <c r="G183" s="40">
        <v>2.5</v>
      </c>
      <c r="H183" s="41">
        <v>0</v>
      </c>
      <c r="I183" s="41">
        <f>ROUND(G183*H183,P4)</f>
        <v>0</v>
      </c>
      <c r="J183" s="36"/>
      <c r="O183" s="42">
        <f>I183*0.21</f>
        <v>0</v>
      </c>
      <c r="P183">
        <v>3</v>
      </c>
    </row>
    <row r="184" ht="30">
      <c r="A184" s="36" t="s">
        <v>43</v>
      </c>
      <c r="B184" s="43"/>
      <c r="C184" s="44"/>
      <c r="D184" s="44"/>
      <c r="E184" s="38" t="s">
        <v>518</v>
      </c>
      <c r="F184" s="44"/>
      <c r="G184" s="44"/>
      <c r="H184" s="44"/>
      <c r="I184" s="44"/>
      <c r="J184" s="45"/>
    </row>
    <row r="185">
      <c r="A185" s="36" t="s">
        <v>45</v>
      </c>
      <c r="B185" s="43"/>
      <c r="C185" s="44"/>
      <c r="D185" s="44"/>
      <c r="E185" s="46" t="s">
        <v>515</v>
      </c>
      <c r="F185" s="44"/>
      <c r="G185" s="44"/>
      <c r="H185" s="44"/>
      <c r="I185" s="44"/>
      <c r="J185" s="45"/>
    </row>
    <row r="186">
      <c r="A186" s="36" t="s">
        <v>47</v>
      </c>
      <c r="B186" s="43"/>
      <c r="C186" s="44"/>
      <c r="D186" s="44"/>
      <c r="E186" s="50"/>
      <c r="F186" s="44"/>
      <c r="G186" s="44"/>
      <c r="H186" s="44"/>
      <c r="I186" s="44"/>
      <c r="J186" s="45"/>
    </row>
    <row r="187">
      <c r="A187" s="36" t="s">
        <v>38</v>
      </c>
      <c r="B187" s="36">
        <v>45</v>
      </c>
      <c r="C187" s="37" t="s">
        <v>519</v>
      </c>
      <c r="D187" s="36" t="s">
        <v>40</v>
      </c>
      <c r="E187" s="38" t="s">
        <v>520</v>
      </c>
      <c r="F187" s="39" t="s">
        <v>415</v>
      </c>
      <c r="G187" s="40">
        <v>4</v>
      </c>
      <c r="H187" s="41">
        <v>0</v>
      </c>
      <c r="I187" s="41">
        <f>ROUND(G187*H187,P4)</f>
        <v>0</v>
      </c>
      <c r="J187" s="36"/>
      <c r="O187" s="42">
        <f>I187*0.21</f>
        <v>0</v>
      </c>
      <c r="P187">
        <v>3</v>
      </c>
    </row>
    <row r="188">
      <c r="A188" s="36" t="s">
        <v>43</v>
      </c>
      <c r="B188" s="43"/>
      <c r="C188" s="44"/>
      <c r="D188" s="44"/>
      <c r="E188" s="50"/>
      <c r="F188" s="44"/>
      <c r="G188" s="44"/>
      <c r="H188" s="44"/>
      <c r="I188" s="44"/>
      <c r="J188" s="45"/>
    </row>
    <row r="189">
      <c r="A189" s="36" t="s">
        <v>45</v>
      </c>
      <c r="B189" s="43"/>
      <c r="C189" s="44"/>
      <c r="D189" s="44"/>
      <c r="E189" s="46" t="s">
        <v>451</v>
      </c>
      <c r="F189" s="44"/>
      <c r="G189" s="44"/>
      <c r="H189" s="44"/>
      <c r="I189" s="44"/>
      <c r="J189" s="45"/>
    </row>
    <row r="190">
      <c r="A190" s="36" t="s">
        <v>47</v>
      </c>
      <c r="B190" s="43"/>
      <c r="C190" s="44"/>
      <c r="D190" s="44"/>
      <c r="E190" s="50"/>
      <c r="F190" s="44"/>
      <c r="G190" s="44"/>
      <c r="H190" s="44"/>
      <c r="I190" s="44"/>
      <c r="J190" s="45"/>
    </row>
    <row r="191">
      <c r="A191" s="36" t="s">
        <v>38</v>
      </c>
      <c r="B191" s="36">
        <v>46</v>
      </c>
      <c r="C191" s="37" t="s">
        <v>521</v>
      </c>
      <c r="D191" s="36" t="s">
        <v>50</v>
      </c>
      <c r="E191" s="38" t="s">
        <v>522</v>
      </c>
      <c r="F191" s="39" t="s">
        <v>410</v>
      </c>
      <c r="G191" s="40">
        <v>85</v>
      </c>
      <c r="H191" s="41">
        <v>0</v>
      </c>
      <c r="I191" s="41">
        <f>ROUND(G191*H191,P4)</f>
        <v>0</v>
      </c>
      <c r="J191" s="36"/>
      <c r="O191" s="42">
        <f>I191*0.21</f>
        <v>0</v>
      </c>
      <c r="P191">
        <v>3</v>
      </c>
    </row>
    <row r="192" ht="30">
      <c r="A192" s="36" t="s">
        <v>43</v>
      </c>
      <c r="B192" s="43"/>
      <c r="C192" s="44"/>
      <c r="D192" s="44"/>
      <c r="E192" s="38" t="s">
        <v>523</v>
      </c>
      <c r="F192" s="44"/>
      <c r="G192" s="44"/>
      <c r="H192" s="44"/>
      <c r="I192" s="44"/>
      <c r="J192" s="45"/>
    </row>
    <row r="193">
      <c r="A193" s="36" t="s">
        <v>45</v>
      </c>
      <c r="B193" s="43"/>
      <c r="C193" s="44"/>
      <c r="D193" s="44"/>
      <c r="E193" s="46" t="s">
        <v>524</v>
      </c>
      <c r="F193" s="44"/>
      <c r="G193" s="44"/>
      <c r="H193" s="44"/>
      <c r="I193" s="44"/>
      <c r="J193" s="45"/>
    </row>
    <row r="194">
      <c r="A194" s="36" t="s">
        <v>47</v>
      </c>
      <c r="B194" s="43"/>
      <c r="C194" s="44"/>
      <c r="D194" s="44"/>
      <c r="E194" s="50"/>
      <c r="F194" s="44"/>
      <c r="G194" s="44"/>
      <c r="H194" s="44"/>
      <c r="I194" s="44"/>
      <c r="J194" s="45"/>
    </row>
    <row r="195">
      <c r="A195" s="36" t="s">
        <v>38</v>
      </c>
      <c r="B195" s="36">
        <v>47</v>
      </c>
      <c r="C195" s="37" t="s">
        <v>521</v>
      </c>
      <c r="D195" s="36" t="s">
        <v>54</v>
      </c>
      <c r="E195" s="38" t="s">
        <v>522</v>
      </c>
      <c r="F195" s="39" t="s">
        <v>410</v>
      </c>
      <c r="G195" s="40">
        <v>6</v>
      </c>
      <c r="H195" s="41">
        <v>0</v>
      </c>
      <c r="I195" s="41">
        <f>ROUND(G195*H195,P4)</f>
        <v>0</v>
      </c>
      <c r="J195" s="36"/>
      <c r="O195" s="42">
        <f>I195*0.21</f>
        <v>0</v>
      </c>
      <c r="P195">
        <v>3</v>
      </c>
    </row>
    <row r="196" ht="30">
      <c r="A196" s="36" t="s">
        <v>43</v>
      </c>
      <c r="B196" s="43"/>
      <c r="C196" s="44"/>
      <c r="D196" s="44"/>
      <c r="E196" s="38" t="s">
        <v>525</v>
      </c>
      <c r="F196" s="44"/>
      <c r="G196" s="44"/>
      <c r="H196" s="44"/>
      <c r="I196" s="44"/>
      <c r="J196" s="45"/>
    </row>
    <row r="197">
      <c r="A197" s="36" t="s">
        <v>45</v>
      </c>
      <c r="B197" s="43"/>
      <c r="C197" s="44"/>
      <c r="D197" s="44"/>
      <c r="E197" s="46" t="s">
        <v>483</v>
      </c>
      <c r="F197" s="44"/>
      <c r="G197" s="44"/>
      <c r="H197" s="44"/>
      <c r="I197" s="44"/>
      <c r="J197" s="45"/>
    </row>
    <row r="198">
      <c r="A198" s="36" t="s">
        <v>47</v>
      </c>
      <c r="B198" s="43"/>
      <c r="C198" s="44"/>
      <c r="D198" s="44"/>
      <c r="E198" s="50"/>
      <c r="F198" s="44"/>
      <c r="G198" s="44"/>
      <c r="H198" s="44"/>
      <c r="I198" s="44"/>
      <c r="J198" s="45"/>
    </row>
    <row r="199">
      <c r="A199" s="36" t="s">
        <v>38</v>
      </c>
      <c r="B199" s="36">
        <v>48</v>
      </c>
      <c r="C199" s="37" t="s">
        <v>526</v>
      </c>
      <c r="D199" s="36" t="s">
        <v>40</v>
      </c>
      <c r="E199" s="38" t="s">
        <v>527</v>
      </c>
      <c r="F199" s="39" t="s">
        <v>410</v>
      </c>
      <c r="G199" s="40">
        <v>180</v>
      </c>
      <c r="H199" s="41">
        <v>0</v>
      </c>
      <c r="I199" s="41">
        <f>ROUND(G199*H199,P4)</f>
        <v>0</v>
      </c>
      <c r="J199" s="36"/>
      <c r="O199" s="42">
        <f>I199*0.21</f>
        <v>0</v>
      </c>
      <c r="P199">
        <v>3</v>
      </c>
    </row>
    <row r="200" ht="30">
      <c r="A200" s="36" t="s">
        <v>43</v>
      </c>
      <c r="B200" s="43"/>
      <c r="C200" s="44"/>
      <c r="D200" s="44"/>
      <c r="E200" s="38" t="s">
        <v>528</v>
      </c>
      <c r="F200" s="44"/>
      <c r="G200" s="44"/>
      <c r="H200" s="44"/>
      <c r="I200" s="44"/>
      <c r="J200" s="45"/>
    </row>
    <row r="201">
      <c r="A201" s="36" t="s">
        <v>45</v>
      </c>
      <c r="B201" s="43"/>
      <c r="C201" s="44"/>
      <c r="D201" s="44"/>
      <c r="E201" s="46" t="s">
        <v>529</v>
      </c>
      <c r="F201" s="44"/>
      <c r="G201" s="44"/>
      <c r="H201" s="44"/>
      <c r="I201" s="44"/>
      <c r="J201" s="45"/>
    </row>
    <row r="202">
      <c r="A202" s="36" t="s">
        <v>47</v>
      </c>
      <c r="B202" s="43"/>
      <c r="C202" s="44"/>
      <c r="D202" s="44"/>
      <c r="E202" s="50"/>
      <c r="F202" s="44"/>
      <c r="G202" s="44"/>
      <c r="H202" s="44"/>
      <c r="I202" s="44"/>
      <c r="J202" s="45"/>
    </row>
    <row r="203">
      <c r="A203" s="36" t="s">
        <v>38</v>
      </c>
      <c r="B203" s="36">
        <v>49</v>
      </c>
      <c r="C203" s="37" t="s">
        <v>530</v>
      </c>
      <c r="D203" s="36" t="s">
        <v>40</v>
      </c>
      <c r="E203" s="38" t="s">
        <v>531</v>
      </c>
      <c r="F203" s="39" t="s">
        <v>410</v>
      </c>
      <c r="G203" s="40">
        <v>96</v>
      </c>
      <c r="H203" s="41">
        <v>0</v>
      </c>
      <c r="I203" s="41">
        <f>ROUND(G203*H203,P4)</f>
        <v>0</v>
      </c>
      <c r="J203" s="36"/>
      <c r="O203" s="42">
        <f>I203*0.21</f>
        <v>0</v>
      </c>
      <c r="P203">
        <v>3</v>
      </c>
    </row>
    <row r="204" ht="30">
      <c r="A204" s="36" t="s">
        <v>43</v>
      </c>
      <c r="B204" s="43"/>
      <c r="C204" s="44"/>
      <c r="D204" s="44"/>
      <c r="E204" s="38" t="s">
        <v>532</v>
      </c>
      <c r="F204" s="44"/>
      <c r="G204" s="44"/>
      <c r="H204" s="44"/>
      <c r="I204" s="44"/>
      <c r="J204" s="45"/>
    </row>
    <row r="205">
      <c r="A205" s="36" t="s">
        <v>45</v>
      </c>
      <c r="B205" s="43"/>
      <c r="C205" s="44"/>
      <c r="D205" s="44"/>
      <c r="E205" s="46" t="s">
        <v>99</v>
      </c>
      <c r="F205" s="44"/>
      <c r="G205" s="44"/>
      <c r="H205" s="44"/>
      <c r="I205" s="44"/>
      <c r="J205" s="45"/>
    </row>
    <row r="206">
      <c r="A206" s="36" t="s">
        <v>47</v>
      </c>
      <c r="B206" s="43"/>
      <c r="C206" s="44"/>
      <c r="D206" s="44"/>
      <c r="E206" s="50"/>
      <c r="F206" s="44"/>
      <c r="G206" s="44"/>
      <c r="H206" s="44"/>
      <c r="I206" s="44"/>
      <c r="J206" s="45"/>
    </row>
    <row r="207">
      <c r="A207" s="36" t="s">
        <v>38</v>
      </c>
      <c r="B207" s="36">
        <v>50</v>
      </c>
      <c r="C207" s="37" t="s">
        <v>533</v>
      </c>
      <c r="D207" s="36" t="s">
        <v>50</v>
      </c>
      <c r="E207" s="38" t="s">
        <v>534</v>
      </c>
      <c r="F207" s="39" t="s">
        <v>410</v>
      </c>
      <c r="G207" s="40">
        <v>85</v>
      </c>
      <c r="H207" s="41">
        <v>0</v>
      </c>
      <c r="I207" s="41">
        <f>ROUND(G207*H207,P4)</f>
        <v>0</v>
      </c>
      <c r="J207" s="36"/>
      <c r="O207" s="42">
        <f>I207*0.21</f>
        <v>0</v>
      </c>
      <c r="P207">
        <v>3</v>
      </c>
    </row>
    <row r="208" ht="30">
      <c r="A208" s="36" t="s">
        <v>43</v>
      </c>
      <c r="B208" s="43"/>
      <c r="C208" s="44"/>
      <c r="D208" s="44"/>
      <c r="E208" s="38" t="s">
        <v>535</v>
      </c>
      <c r="F208" s="44"/>
      <c r="G208" s="44"/>
      <c r="H208" s="44"/>
      <c r="I208" s="44"/>
      <c r="J208" s="45"/>
    </row>
    <row r="209">
      <c r="A209" s="36" t="s">
        <v>45</v>
      </c>
      <c r="B209" s="43"/>
      <c r="C209" s="44"/>
      <c r="D209" s="44"/>
      <c r="E209" s="46" t="s">
        <v>524</v>
      </c>
      <c r="F209" s="44"/>
      <c r="G209" s="44"/>
      <c r="H209" s="44"/>
      <c r="I209" s="44"/>
      <c r="J209" s="45"/>
    </row>
    <row r="210">
      <c r="A210" s="36" t="s">
        <v>47</v>
      </c>
      <c r="B210" s="43"/>
      <c r="C210" s="44"/>
      <c r="D210" s="44"/>
      <c r="E210" s="50"/>
      <c r="F210" s="44"/>
      <c r="G210" s="44"/>
      <c r="H210" s="44"/>
      <c r="I210" s="44"/>
      <c r="J210" s="45"/>
    </row>
    <row r="211">
      <c r="A211" s="36" t="s">
        <v>38</v>
      </c>
      <c r="B211" s="36">
        <v>51</v>
      </c>
      <c r="C211" s="37" t="s">
        <v>533</v>
      </c>
      <c r="D211" s="36" t="s">
        <v>54</v>
      </c>
      <c r="E211" s="38" t="s">
        <v>534</v>
      </c>
      <c r="F211" s="39" t="s">
        <v>410</v>
      </c>
      <c r="G211" s="40">
        <v>6</v>
      </c>
      <c r="H211" s="41">
        <v>0</v>
      </c>
      <c r="I211" s="41">
        <f>ROUND(G211*H211,P4)</f>
        <v>0</v>
      </c>
      <c r="J211" s="36"/>
      <c r="O211" s="42">
        <f>I211*0.21</f>
        <v>0</v>
      </c>
      <c r="P211">
        <v>3</v>
      </c>
    </row>
    <row r="212" ht="30">
      <c r="A212" s="36" t="s">
        <v>43</v>
      </c>
      <c r="B212" s="43"/>
      <c r="C212" s="44"/>
      <c r="D212" s="44"/>
      <c r="E212" s="38" t="s">
        <v>536</v>
      </c>
      <c r="F212" s="44"/>
      <c r="G212" s="44"/>
      <c r="H212" s="44"/>
      <c r="I212" s="44"/>
      <c r="J212" s="45"/>
    </row>
    <row r="213">
      <c r="A213" s="36" t="s">
        <v>45</v>
      </c>
      <c r="B213" s="43"/>
      <c r="C213" s="44"/>
      <c r="D213" s="44"/>
      <c r="E213" s="46" t="s">
        <v>483</v>
      </c>
      <c r="F213" s="44"/>
      <c r="G213" s="44"/>
      <c r="H213" s="44"/>
      <c r="I213" s="44"/>
      <c r="J213" s="45"/>
    </row>
    <row r="214">
      <c r="A214" s="36" t="s">
        <v>47</v>
      </c>
      <c r="B214" s="43"/>
      <c r="C214" s="44"/>
      <c r="D214" s="44"/>
      <c r="E214" s="50"/>
      <c r="F214" s="44"/>
      <c r="G214" s="44"/>
      <c r="H214" s="44"/>
      <c r="I214" s="44"/>
      <c r="J214" s="45"/>
    </row>
    <row r="215">
      <c r="A215" s="36" t="s">
        <v>38</v>
      </c>
      <c r="B215" s="36">
        <v>52</v>
      </c>
      <c r="C215" s="37" t="s">
        <v>537</v>
      </c>
      <c r="D215" s="36" t="s">
        <v>40</v>
      </c>
      <c r="E215" s="38" t="s">
        <v>538</v>
      </c>
      <c r="F215" s="39" t="s">
        <v>514</v>
      </c>
      <c r="G215" s="40">
        <v>2</v>
      </c>
      <c r="H215" s="41">
        <v>0</v>
      </c>
      <c r="I215" s="41">
        <f>ROUND(G215*H215,P4)</f>
        <v>0</v>
      </c>
      <c r="J215" s="36"/>
      <c r="O215" s="42">
        <f>I215*0.21</f>
        <v>0</v>
      </c>
      <c r="P215">
        <v>3</v>
      </c>
    </row>
    <row r="216">
      <c r="A216" s="36" t="s">
        <v>43</v>
      </c>
      <c r="B216" s="43"/>
      <c r="C216" s="44"/>
      <c r="D216" s="44"/>
      <c r="E216" s="50"/>
      <c r="F216" s="44"/>
      <c r="G216" s="44"/>
      <c r="H216" s="44"/>
      <c r="I216" s="44"/>
      <c r="J216" s="45"/>
    </row>
    <row r="217">
      <c r="A217" s="36" t="s">
        <v>45</v>
      </c>
      <c r="B217" s="43"/>
      <c r="C217" s="44"/>
      <c r="D217" s="44"/>
      <c r="E217" s="46" t="s">
        <v>110</v>
      </c>
      <c r="F217" s="44"/>
      <c r="G217" s="44"/>
      <c r="H217" s="44"/>
      <c r="I217" s="44"/>
      <c r="J217" s="45"/>
    </row>
    <row r="218">
      <c r="A218" s="36" t="s">
        <v>47</v>
      </c>
      <c r="B218" s="43"/>
      <c r="C218" s="44"/>
      <c r="D218" s="44"/>
      <c r="E218" s="50"/>
      <c r="F218" s="44"/>
      <c r="G218" s="44"/>
      <c r="H218" s="44"/>
      <c r="I218" s="44"/>
      <c r="J218" s="45"/>
    </row>
    <row r="219">
      <c r="A219" s="36" t="s">
        <v>38</v>
      </c>
      <c r="B219" s="36">
        <v>53</v>
      </c>
      <c r="C219" s="37" t="s">
        <v>539</v>
      </c>
      <c r="D219" s="36" t="s">
        <v>40</v>
      </c>
      <c r="E219" s="38" t="s">
        <v>540</v>
      </c>
      <c r="F219" s="39" t="s">
        <v>410</v>
      </c>
      <c r="G219" s="40">
        <v>6</v>
      </c>
      <c r="H219" s="41">
        <v>0</v>
      </c>
      <c r="I219" s="41">
        <f>ROUND(G219*H219,P4)</f>
        <v>0</v>
      </c>
      <c r="J219" s="36"/>
      <c r="O219" s="42">
        <f>I219*0.21</f>
        <v>0</v>
      </c>
      <c r="P219">
        <v>3</v>
      </c>
    </row>
    <row r="220">
      <c r="A220" s="36" t="s">
        <v>43</v>
      </c>
      <c r="B220" s="43"/>
      <c r="C220" s="44"/>
      <c r="D220" s="44"/>
      <c r="E220" s="50"/>
      <c r="F220" s="44"/>
      <c r="G220" s="44"/>
      <c r="H220" s="44"/>
      <c r="I220" s="44"/>
      <c r="J220" s="45"/>
    </row>
    <row r="221">
      <c r="A221" s="36" t="s">
        <v>45</v>
      </c>
      <c r="B221" s="43"/>
      <c r="C221" s="44"/>
      <c r="D221" s="44"/>
      <c r="E221" s="46" t="s">
        <v>483</v>
      </c>
      <c r="F221" s="44"/>
      <c r="G221" s="44"/>
      <c r="H221" s="44"/>
      <c r="I221" s="44"/>
      <c r="J221" s="45"/>
    </row>
    <row r="222">
      <c r="A222" s="36" t="s">
        <v>47</v>
      </c>
      <c r="B222" s="43"/>
      <c r="C222" s="44"/>
      <c r="D222" s="44"/>
      <c r="E222" s="50"/>
      <c r="F222" s="44"/>
      <c r="G222" s="44"/>
      <c r="H222" s="44"/>
      <c r="I222" s="44"/>
      <c r="J222" s="45"/>
    </row>
    <row r="223">
      <c r="A223" s="36" t="s">
        <v>38</v>
      </c>
      <c r="B223" s="36">
        <v>54</v>
      </c>
      <c r="C223" s="37" t="s">
        <v>541</v>
      </c>
      <c r="D223" s="36" t="s">
        <v>40</v>
      </c>
      <c r="E223" s="38" t="s">
        <v>542</v>
      </c>
      <c r="F223" s="39" t="s">
        <v>514</v>
      </c>
      <c r="G223" s="40">
        <v>4.5</v>
      </c>
      <c r="H223" s="41">
        <v>0</v>
      </c>
      <c r="I223" s="41">
        <f>ROUND(G223*H223,P4)</f>
        <v>0</v>
      </c>
      <c r="J223" s="36"/>
      <c r="O223" s="42">
        <f>I223*0.21</f>
        <v>0</v>
      </c>
      <c r="P223">
        <v>3</v>
      </c>
    </row>
    <row r="224">
      <c r="A224" s="36" t="s">
        <v>43</v>
      </c>
      <c r="B224" s="43"/>
      <c r="C224" s="44"/>
      <c r="D224" s="44"/>
      <c r="E224" s="50"/>
      <c r="F224" s="44"/>
      <c r="G224" s="44"/>
      <c r="H224" s="44"/>
      <c r="I224" s="44"/>
      <c r="J224" s="45"/>
    </row>
    <row r="225">
      <c r="A225" s="36" t="s">
        <v>45</v>
      </c>
      <c r="B225" s="43"/>
      <c r="C225" s="44"/>
      <c r="D225" s="44"/>
      <c r="E225" s="46" t="s">
        <v>543</v>
      </c>
      <c r="F225" s="44"/>
      <c r="G225" s="44"/>
      <c r="H225" s="44"/>
      <c r="I225" s="44"/>
      <c r="J225" s="45"/>
    </row>
    <row r="226">
      <c r="A226" s="36" t="s">
        <v>47</v>
      </c>
      <c r="B226" s="43"/>
      <c r="C226" s="44"/>
      <c r="D226" s="44"/>
      <c r="E226" s="50"/>
      <c r="F226" s="44"/>
      <c r="G226" s="44"/>
      <c r="H226" s="44"/>
      <c r="I226" s="44"/>
      <c r="J226" s="45"/>
    </row>
    <row r="227">
      <c r="A227" s="36" t="s">
        <v>38</v>
      </c>
      <c r="B227" s="36">
        <v>55</v>
      </c>
      <c r="C227" s="37" t="s">
        <v>541</v>
      </c>
      <c r="D227" s="36" t="s">
        <v>50</v>
      </c>
      <c r="E227" s="38" t="s">
        <v>544</v>
      </c>
      <c r="F227" s="39" t="s">
        <v>514</v>
      </c>
      <c r="G227" s="40">
        <v>13.6</v>
      </c>
      <c r="H227" s="41">
        <v>0</v>
      </c>
      <c r="I227" s="41">
        <f>ROUND(G227*H227,P4)</f>
        <v>0</v>
      </c>
      <c r="J227" s="36"/>
      <c r="O227" s="42">
        <f>I227*0.21</f>
        <v>0</v>
      </c>
      <c r="P227">
        <v>3</v>
      </c>
    </row>
    <row r="228" ht="30">
      <c r="A228" s="36" t="s">
        <v>43</v>
      </c>
      <c r="B228" s="43"/>
      <c r="C228" s="44"/>
      <c r="D228" s="44"/>
      <c r="E228" s="38" t="s">
        <v>545</v>
      </c>
      <c r="F228" s="44"/>
      <c r="G228" s="44"/>
      <c r="H228" s="44"/>
      <c r="I228" s="44"/>
      <c r="J228" s="45"/>
    </row>
    <row r="229">
      <c r="A229" s="36" t="s">
        <v>45</v>
      </c>
      <c r="B229" s="43"/>
      <c r="C229" s="44"/>
      <c r="D229" s="44"/>
      <c r="E229" s="46" t="s">
        <v>546</v>
      </c>
      <c r="F229" s="44"/>
      <c r="G229" s="44"/>
      <c r="H229" s="44"/>
      <c r="I229" s="44"/>
      <c r="J229" s="45"/>
    </row>
    <row r="230">
      <c r="A230" s="36" t="s">
        <v>47</v>
      </c>
      <c r="B230" s="43"/>
      <c r="C230" s="44"/>
      <c r="D230" s="44"/>
      <c r="E230" s="50"/>
      <c r="F230" s="44"/>
      <c r="G230" s="44"/>
      <c r="H230" s="44"/>
      <c r="I230" s="44"/>
      <c r="J230" s="45"/>
    </row>
    <row r="231">
      <c r="A231" s="36" t="s">
        <v>38</v>
      </c>
      <c r="B231" s="36">
        <v>56</v>
      </c>
      <c r="C231" s="37" t="s">
        <v>541</v>
      </c>
      <c r="D231" s="36" t="s">
        <v>54</v>
      </c>
      <c r="E231" s="38" t="s">
        <v>544</v>
      </c>
      <c r="F231" s="39" t="s">
        <v>514</v>
      </c>
      <c r="G231" s="40">
        <v>204</v>
      </c>
      <c r="H231" s="41">
        <v>0</v>
      </c>
      <c r="I231" s="41">
        <f>ROUND(G231*H231,P4)</f>
        <v>0</v>
      </c>
      <c r="J231" s="36"/>
      <c r="O231" s="42">
        <f>I231*0.21</f>
        <v>0</v>
      </c>
      <c r="P231">
        <v>3</v>
      </c>
    </row>
    <row r="232" ht="30">
      <c r="A232" s="36" t="s">
        <v>43</v>
      </c>
      <c r="B232" s="43"/>
      <c r="C232" s="44"/>
      <c r="D232" s="44"/>
      <c r="E232" s="38" t="s">
        <v>547</v>
      </c>
      <c r="F232" s="44"/>
      <c r="G232" s="44"/>
      <c r="H232" s="44"/>
      <c r="I232" s="44"/>
      <c r="J232" s="45"/>
    </row>
    <row r="233">
      <c r="A233" s="36" t="s">
        <v>45</v>
      </c>
      <c r="B233" s="43"/>
      <c r="C233" s="44"/>
      <c r="D233" s="44"/>
      <c r="E233" s="46" t="s">
        <v>548</v>
      </c>
      <c r="F233" s="44"/>
      <c r="G233" s="44"/>
      <c r="H233" s="44"/>
      <c r="I233" s="44"/>
      <c r="J233" s="45"/>
    </row>
    <row r="234">
      <c r="A234" s="36" t="s">
        <v>47</v>
      </c>
      <c r="B234" s="43"/>
      <c r="C234" s="44"/>
      <c r="D234" s="44"/>
      <c r="E234" s="50"/>
      <c r="F234" s="44"/>
      <c r="G234" s="44"/>
      <c r="H234" s="44"/>
      <c r="I234" s="44"/>
      <c r="J234" s="45"/>
    </row>
    <row r="235">
      <c r="A235" s="36" t="s">
        <v>38</v>
      </c>
      <c r="B235" s="36">
        <v>57</v>
      </c>
      <c r="C235" s="37" t="s">
        <v>549</v>
      </c>
      <c r="D235" s="36" t="s">
        <v>40</v>
      </c>
      <c r="E235" s="38" t="s">
        <v>550</v>
      </c>
      <c r="F235" s="39" t="s">
        <v>510</v>
      </c>
      <c r="G235" s="40">
        <v>6</v>
      </c>
      <c r="H235" s="41">
        <v>0</v>
      </c>
      <c r="I235" s="41">
        <f>ROUND(G235*H235,P4)</f>
        <v>0</v>
      </c>
      <c r="J235" s="36"/>
      <c r="O235" s="42">
        <f>I235*0.21</f>
        <v>0</v>
      </c>
      <c r="P235">
        <v>3</v>
      </c>
    </row>
    <row r="236" ht="30">
      <c r="A236" s="36" t="s">
        <v>43</v>
      </c>
      <c r="B236" s="43"/>
      <c r="C236" s="44"/>
      <c r="D236" s="44"/>
      <c r="E236" s="38" t="s">
        <v>551</v>
      </c>
      <c r="F236" s="44"/>
      <c r="G236" s="44"/>
      <c r="H236" s="44"/>
      <c r="I236" s="44"/>
      <c r="J236" s="45"/>
    </row>
    <row r="237">
      <c r="A237" s="36" t="s">
        <v>45</v>
      </c>
      <c r="B237" s="43"/>
      <c r="C237" s="44"/>
      <c r="D237" s="44"/>
      <c r="E237" s="46" t="s">
        <v>483</v>
      </c>
      <c r="F237" s="44"/>
      <c r="G237" s="44"/>
      <c r="H237" s="44"/>
      <c r="I237" s="44"/>
      <c r="J237" s="45"/>
    </row>
    <row r="238">
      <c r="A238" s="36" t="s">
        <v>47</v>
      </c>
      <c r="B238" s="43"/>
      <c r="C238" s="44"/>
      <c r="D238" s="44"/>
      <c r="E238" s="50"/>
      <c r="F238" s="44"/>
      <c r="G238" s="44"/>
      <c r="H238" s="44"/>
      <c r="I238" s="44"/>
      <c r="J238" s="45"/>
    </row>
    <row r="239">
      <c r="A239" s="36" t="s">
        <v>38</v>
      </c>
      <c r="B239" s="36">
        <v>58</v>
      </c>
      <c r="C239" s="37" t="s">
        <v>552</v>
      </c>
      <c r="D239" s="36"/>
      <c r="E239" s="38" t="s">
        <v>553</v>
      </c>
      <c r="F239" s="39" t="s">
        <v>510</v>
      </c>
      <c r="G239" s="40">
        <v>46</v>
      </c>
      <c r="H239" s="41">
        <v>0</v>
      </c>
      <c r="I239" s="41">
        <f>ROUND(G239*H239,P4)</f>
        <v>0</v>
      </c>
      <c r="J239" s="36"/>
      <c r="O239" s="42">
        <f>I239*0.21</f>
        <v>0</v>
      </c>
      <c r="P239">
        <v>3</v>
      </c>
    </row>
    <row r="240" ht="30">
      <c r="A240" s="36" t="s">
        <v>43</v>
      </c>
      <c r="B240" s="43"/>
      <c r="C240" s="44"/>
      <c r="D240" s="44"/>
      <c r="E240" s="38" t="s">
        <v>554</v>
      </c>
      <c r="F240" s="44"/>
      <c r="G240" s="44"/>
      <c r="H240" s="44"/>
      <c r="I240" s="44"/>
      <c r="J240" s="45"/>
    </row>
    <row r="241">
      <c r="A241" s="36" t="s">
        <v>45</v>
      </c>
      <c r="B241" s="43"/>
      <c r="C241" s="44"/>
      <c r="D241" s="44"/>
      <c r="E241" s="46" t="s">
        <v>555</v>
      </c>
      <c r="F241" s="44"/>
      <c r="G241" s="44"/>
      <c r="H241" s="44"/>
      <c r="I241" s="44"/>
      <c r="J241" s="45"/>
    </row>
    <row r="242">
      <c r="A242" s="36" t="s">
        <v>47</v>
      </c>
      <c r="B242" s="43"/>
      <c r="C242" s="44"/>
      <c r="D242" s="44"/>
      <c r="E242" s="50"/>
      <c r="F242" s="44"/>
      <c r="G242" s="44"/>
      <c r="H242" s="44"/>
      <c r="I242" s="44"/>
      <c r="J242" s="45"/>
    </row>
    <row r="243">
      <c r="A243" s="36" t="s">
        <v>38</v>
      </c>
      <c r="B243" s="36">
        <v>59</v>
      </c>
      <c r="C243" s="37" t="s">
        <v>556</v>
      </c>
      <c r="D243" s="36" t="s">
        <v>40</v>
      </c>
      <c r="E243" s="38" t="s">
        <v>557</v>
      </c>
      <c r="F243" s="39" t="s">
        <v>514</v>
      </c>
      <c r="G243" s="40">
        <v>2</v>
      </c>
      <c r="H243" s="41">
        <v>0</v>
      </c>
      <c r="I243" s="41">
        <f>ROUND(G243*H243,P4)</f>
        <v>0</v>
      </c>
      <c r="J243" s="36"/>
      <c r="O243" s="42">
        <f>I243*0.21</f>
        <v>0</v>
      </c>
      <c r="P243">
        <v>3</v>
      </c>
    </row>
    <row r="244" ht="30">
      <c r="A244" s="36" t="s">
        <v>43</v>
      </c>
      <c r="B244" s="43"/>
      <c r="C244" s="44"/>
      <c r="D244" s="44"/>
      <c r="E244" s="38" t="s">
        <v>558</v>
      </c>
      <c r="F244" s="44"/>
      <c r="G244" s="44"/>
      <c r="H244" s="44"/>
      <c r="I244" s="44"/>
      <c r="J244" s="45"/>
    </row>
    <row r="245">
      <c r="A245" s="36" t="s">
        <v>45</v>
      </c>
      <c r="B245" s="43"/>
      <c r="C245" s="44"/>
      <c r="D245" s="44"/>
      <c r="E245" s="46" t="s">
        <v>110</v>
      </c>
      <c r="F245" s="44"/>
      <c r="G245" s="44"/>
      <c r="H245" s="44"/>
      <c r="I245" s="44"/>
      <c r="J245" s="45"/>
    </row>
    <row r="246">
      <c r="A246" s="36" t="s">
        <v>47</v>
      </c>
      <c r="B246" s="43"/>
      <c r="C246" s="44"/>
      <c r="D246" s="44"/>
      <c r="E246" s="50"/>
      <c r="F246" s="44"/>
      <c r="G246" s="44"/>
      <c r="H246" s="44"/>
      <c r="I246" s="44"/>
      <c r="J246" s="45"/>
    </row>
    <row r="247">
      <c r="A247" s="36" t="s">
        <v>38</v>
      </c>
      <c r="B247" s="36">
        <v>60</v>
      </c>
      <c r="C247" s="37" t="s">
        <v>559</v>
      </c>
      <c r="D247" s="36" t="s">
        <v>40</v>
      </c>
      <c r="E247" s="38" t="s">
        <v>560</v>
      </c>
      <c r="F247" s="39" t="s">
        <v>514</v>
      </c>
      <c r="G247" s="40">
        <v>1</v>
      </c>
      <c r="H247" s="41">
        <v>0</v>
      </c>
      <c r="I247" s="41">
        <f>ROUND(G247*H247,P4)</f>
        <v>0</v>
      </c>
      <c r="J247" s="36"/>
      <c r="O247" s="42">
        <f>I247*0.21</f>
        <v>0</v>
      </c>
      <c r="P247">
        <v>3</v>
      </c>
    </row>
    <row r="248" ht="30">
      <c r="A248" s="36" t="s">
        <v>43</v>
      </c>
      <c r="B248" s="43"/>
      <c r="C248" s="44"/>
      <c r="D248" s="44"/>
      <c r="E248" s="38" t="s">
        <v>561</v>
      </c>
      <c r="F248" s="44"/>
      <c r="G248" s="44"/>
      <c r="H248" s="44"/>
      <c r="I248" s="44"/>
      <c r="J248" s="45"/>
    </row>
    <row r="249">
      <c r="A249" s="36" t="s">
        <v>45</v>
      </c>
      <c r="B249" s="43"/>
      <c r="C249" s="44"/>
      <c r="D249" s="44"/>
      <c r="E249" s="46" t="s">
        <v>46</v>
      </c>
      <c r="F249" s="44"/>
      <c r="G249" s="44"/>
      <c r="H249" s="44"/>
      <c r="I249" s="44"/>
      <c r="J249" s="45"/>
    </row>
    <row r="250">
      <c r="A250" s="36" t="s">
        <v>47</v>
      </c>
      <c r="B250" s="43"/>
      <c r="C250" s="44"/>
      <c r="D250" s="44"/>
      <c r="E250" s="50"/>
      <c r="F250" s="44"/>
      <c r="G250" s="44"/>
      <c r="H250" s="44"/>
      <c r="I250" s="44"/>
      <c r="J250" s="45"/>
    </row>
    <row r="251">
      <c r="A251" s="36" t="s">
        <v>38</v>
      </c>
      <c r="B251" s="36">
        <v>61</v>
      </c>
      <c r="C251" s="37" t="s">
        <v>562</v>
      </c>
      <c r="D251" s="36" t="s">
        <v>40</v>
      </c>
      <c r="E251" s="38" t="s">
        <v>563</v>
      </c>
      <c r="F251" s="39" t="s">
        <v>410</v>
      </c>
      <c r="G251" s="40">
        <v>98</v>
      </c>
      <c r="H251" s="41">
        <v>0</v>
      </c>
      <c r="I251" s="41">
        <f>ROUND(G251*H251,P4)</f>
        <v>0</v>
      </c>
      <c r="J251" s="36"/>
      <c r="O251" s="42">
        <f>I251*0.21</f>
        <v>0</v>
      </c>
      <c r="P251">
        <v>3</v>
      </c>
    </row>
    <row r="252" ht="30">
      <c r="A252" s="36" t="s">
        <v>43</v>
      </c>
      <c r="B252" s="43"/>
      <c r="C252" s="44"/>
      <c r="D252" s="44"/>
      <c r="E252" s="38" t="s">
        <v>564</v>
      </c>
      <c r="F252" s="44"/>
      <c r="G252" s="44"/>
      <c r="H252" s="44"/>
      <c r="I252" s="44"/>
      <c r="J252" s="45"/>
    </row>
    <row r="253">
      <c r="A253" s="36" t="s">
        <v>45</v>
      </c>
      <c r="B253" s="43"/>
      <c r="C253" s="44"/>
      <c r="D253" s="44"/>
      <c r="E253" s="46" t="s">
        <v>565</v>
      </c>
      <c r="F253" s="44"/>
      <c r="G253" s="44"/>
      <c r="H253" s="44"/>
      <c r="I253" s="44"/>
      <c r="J253" s="45"/>
    </row>
    <row r="254">
      <c r="A254" s="36" t="s">
        <v>47</v>
      </c>
      <c r="B254" s="43"/>
      <c r="C254" s="44"/>
      <c r="D254" s="44"/>
      <c r="E254" s="50"/>
      <c r="F254" s="44"/>
      <c r="G254" s="44"/>
      <c r="H254" s="44"/>
      <c r="I254" s="44"/>
      <c r="J254" s="45"/>
    </row>
    <row r="255">
      <c r="A255" s="36" t="s">
        <v>38</v>
      </c>
      <c r="B255" s="36">
        <v>62</v>
      </c>
      <c r="C255" s="37" t="s">
        <v>566</v>
      </c>
      <c r="D255" s="36" t="s">
        <v>40</v>
      </c>
      <c r="E255" s="38" t="s">
        <v>567</v>
      </c>
      <c r="F255" s="39" t="s">
        <v>568</v>
      </c>
      <c r="G255" s="40">
        <v>4</v>
      </c>
      <c r="H255" s="41">
        <v>0</v>
      </c>
      <c r="I255" s="41">
        <f>ROUND(G255*H255,P4)</f>
        <v>0</v>
      </c>
      <c r="J255" s="36"/>
      <c r="O255" s="42">
        <f>I255*0.21</f>
        <v>0</v>
      </c>
      <c r="P255">
        <v>3</v>
      </c>
    </row>
    <row r="256" ht="30">
      <c r="A256" s="36" t="s">
        <v>43</v>
      </c>
      <c r="B256" s="43"/>
      <c r="C256" s="44"/>
      <c r="D256" s="44"/>
      <c r="E256" s="38" t="s">
        <v>569</v>
      </c>
      <c r="F256" s="44"/>
      <c r="G256" s="44"/>
      <c r="H256" s="44"/>
      <c r="I256" s="44"/>
      <c r="J256" s="45"/>
    </row>
    <row r="257">
      <c r="A257" s="36" t="s">
        <v>45</v>
      </c>
      <c r="B257" s="43"/>
      <c r="C257" s="44"/>
      <c r="D257" s="44"/>
      <c r="E257" s="46" t="s">
        <v>451</v>
      </c>
      <c r="F257" s="44"/>
      <c r="G257" s="44"/>
      <c r="H257" s="44"/>
      <c r="I257" s="44"/>
      <c r="J257" s="45"/>
    </row>
    <row r="258">
      <c r="A258" s="36" t="s">
        <v>47</v>
      </c>
      <c r="B258" s="43"/>
      <c r="C258" s="44"/>
      <c r="D258" s="44"/>
      <c r="E258" s="50"/>
      <c r="F258" s="44"/>
      <c r="G258" s="44"/>
      <c r="H258" s="44"/>
      <c r="I258" s="44"/>
      <c r="J258" s="45"/>
    </row>
    <row r="259">
      <c r="A259" s="36" t="s">
        <v>38</v>
      </c>
      <c r="B259" s="36">
        <v>63</v>
      </c>
      <c r="C259" s="37" t="s">
        <v>570</v>
      </c>
      <c r="D259" s="36" t="s">
        <v>40</v>
      </c>
      <c r="E259" s="38" t="s">
        <v>571</v>
      </c>
      <c r="F259" s="39" t="s">
        <v>572</v>
      </c>
      <c r="G259" s="40">
        <v>29</v>
      </c>
      <c r="H259" s="41">
        <v>0</v>
      </c>
      <c r="I259" s="41">
        <f>ROUND(G259*H259,P4)</f>
        <v>0</v>
      </c>
      <c r="J259" s="36"/>
      <c r="O259" s="42">
        <f>I259*0.21</f>
        <v>0</v>
      </c>
      <c r="P259">
        <v>3</v>
      </c>
    </row>
    <row r="260" ht="30">
      <c r="A260" s="36" t="s">
        <v>43</v>
      </c>
      <c r="B260" s="43"/>
      <c r="C260" s="44"/>
      <c r="D260" s="44"/>
      <c r="E260" s="38" t="s">
        <v>573</v>
      </c>
      <c r="F260" s="44"/>
      <c r="G260" s="44"/>
      <c r="H260" s="44"/>
      <c r="I260" s="44"/>
      <c r="J260" s="45"/>
    </row>
    <row r="261">
      <c r="A261" s="36" t="s">
        <v>45</v>
      </c>
      <c r="B261" s="43"/>
      <c r="C261" s="44"/>
      <c r="D261" s="44"/>
      <c r="E261" s="46" t="s">
        <v>574</v>
      </c>
      <c r="F261" s="44"/>
      <c r="G261" s="44"/>
      <c r="H261" s="44"/>
      <c r="I261" s="44"/>
      <c r="J261" s="45"/>
    </row>
    <row r="262">
      <c r="A262" s="36" t="s">
        <v>47</v>
      </c>
      <c r="B262" s="47"/>
      <c r="C262" s="48"/>
      <c r="D262" s="48"/>
      <c r="E262" s="51"/>
      <c r="F262" s="48"/>
      <c r="G262" s="48"/>
      <c r="H262" s="48"/>
      <c r="I262" s="48"/>
      <c r="J262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Dibdak</dc:creator>
  <cp:lastModifiedBy>Jan Dibdak</cp:lastModifiedBy>
  <dcterms:created xsi:type="dcterms:W3CDTF">2025-02-11T20:02:59Z</dcterms:created>
  <dcterms:modified xsi:type="dcterms:W3CDTF">2025-02-11T20:03:01Z</dcterms:modified>
</cp:coreProperties>
</file>